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N:\Communications\!Website\00 WordPress\StaffNet\Files-Graphics\Programs-Services\Quality &amp; Planning\LEAN\"/>
    </mc:Choice>
  </mc:AlternateContent>
  <xr:revisionPtr revIDLastSave="0" documentId="8_{93976806-0654-4126-A693-523DDF3EB4C3}" xr6:coauthVersionLast="36" xr6:coauthVersionMax="36" xr10:uidLastSave="{00000000-0000-0000-0000-000000000000}"/>
  <bookViews>
    <workbookView xWindow="240" yWindow="465" windowWidth="18915" windowHeight="7650" tabRatio="752" activeTab="1" xr2:uid="{00000000-000D-0000-FFFF-FFFF00000000}"/>
  </bookViews>
  <sheets>
    <sheet name="Summary" sheetId="7" r:id="rId1"/>
    <sheet name="Staff Time Saved" sheetId="1" r:id="rId2"/>
    <sheet name="Bed Days Saved" sheetId="6" r:id="rId3"/>
    <sheet name="Supplies and 5S Savings" sheetId="8" r:id="rId4"/>
    <sheet name="Patient Savings" sheetId="9" r:id="rId5"/>
    <sheet name="Anecdotal &amp; Qualitative Results" sheetId="5" r:id="rId6"/>
    <sheet name="Sustaining Measures" sheetId="3" r:id="rId7"/>
  </sheets>
  <definedNames>
    <definedName name="_xlnm.Print_Area" localSheetId="5">'Anecdotal &amp; Qualitative Results'!$A$1:$W$81</definedName>
    <definedName name="_xlnm.Print_Area" localSheetId="1">'Staff Time Saved'!$B$1:$L$31</definedName>
    <definedName name="_xlnm.Print_Area" localSheetId="6">'Sustaining Measures'!$A:$L</definedName>
  </definedNames>
  <calcPr calcId="191029"/>
</workbook>
</file>

<file path=xl/calcChain.xml><?xml version="1.0" encoding="utf-8"?>
<calcChain xmlns="http://schemas.openxmlformats.org/spreadsheetml/2006/main">
  <c r="I15" i="9" l="1"/>
  <c r="E16" i="6"/>
  <c r="D37" i="9"/>
  <c r="D30" i="9"/>
  <c r="D23" i="9"/>
  <c r="D16" i="9"/>
  <c r="F36" i="8"/>
  <c r="F99" i="8"/>
  <c r="F90" i="8"/>
  <c r="F81" i="8"/>
  <c r="F72" i="8"/>
  <c r="F54" i="8"/>
  <c r="F45" i="8"/>
  <c r="F27" i="8"/>
  <c r="F18" i="8"/>
  <c r="F63" i="8"/>
  <c r="C99" i="8"/>
  <c r="C90" i="8"/>
  <c r="C81" i="8"/>
  <c r="C72" i="8"/>
  <c r="C63" i="8"/>
  <c r="C54" i="8"/>
  <c r="C45" i="8"/>
  <c r="C36" i="8"/>
  <c r="C27" i="8"/>
  <c r="C18" i="8"/>
  <c r="H5" i="9"/>
  <c r="H2" i="9"/>
  <c r="H5" i="8"/>
  <c r="H2" i="8"/>
  <c r="I12" i="9" l="1"/>
  <c r="F15" i="7" s="1"/>
  <c r="I15" i="8"/>
  <c r="F19" i="7" s="1"/>
  <c r="I12" i="8"/>
  <c r="H5" i="6"/>
  <c r="H2" i="6"/>
  <c r="H5" i="1"/>
  <c r="H2" i="1"/>
  <c r="K74" i="1"/>
  <c r="E66" i="1"/>
  <c r="K64" i="1" s="1"/>
  <c r="K77" i="1" s="1"/>
  <c r="O77" i="1" s="1"/>
  <c r="K63" i="1"/>
  <c r="H63" i="1"/>
  <c r="K57" i="1"/>
  <c r="E49" i="1"/>
  <c r="K47" i="1" s="1"/>
  <c r="K60" i="1" s="1"/>
  <c r="O60" i="1" s="1"/>
  <c r="K46" i="1"/>
  <c r="H46" i="1"/>
  <c r="K40" i="1"/>
  <c r="E32" i="1"/>
  <c r="E33" i="1" s="1"/>
  <c r="K29" i="1"/>
  <c r="H29" i="1"/>
  <c r="K23" i="1"/>
  <c r="E15" i="1"/>
  <c r="E16" i="1" s="1"/>
  <c r="K12" i="1"/>
  <c r="H12" i="1"/>
  <c r="F18" i="7" l="1"/>
  <c r="E67" i="1"/>
  <c r="K13" i="1"/>
  <c r="K26" i="1" s="1"/>
  <c r="O26" i="1" s="1"/>
  <c r="O80" i="1" s="1"/>
  <c r="F21" i="7" s="1"/>
  <c r="E50" i="1"/>
  <c r="K30" i="1"/>
  <c r="K43" i="1" s="1"/>
  <c r="O43" i="1" s="1"/>
  <c r="K80" i="1" l="1"/>
  <c r="F14" i="7" s="1"/>
  <c r="B83" i="7"/>
  <c r="E43" i="6"/>
  <c r="E44" i="6" s="1"/>
  <c r="G42" i="6"/>
  <c r="K40" i="6"/>
  <c r="H40" i="6"/>
  <c r="E34" i="6"/>
  <c r="E35" i="6" s="1"/>
  <c r="K31" i="6"/>
  <c r="H31" i="6"/>
  <c r="E25" i="6"/>
  <c r="K23" i="6" s="1"/>
  <c r="K26" i="6" s="1"/>
  <c r="K22" i="6"/>
  <c r="H22" i="6"/>
  <c r="K14" i="6"/>
  <c r="K17" i="6" s="1"/>
  <c r="K18" i="6" s="1"/>
  <c r="K13" i="6"/>
  <c r="H13" i="6"/>
  <c r="K27" i="6" l="1"/>
  <c r="N13" i="6"/>
  <c r="K28" i="6"/>
  <c r="K19" i="6"/>
  <c r="E26" i="6"/>
  <c r="E17" i="6"/>
  <c r="K32" i="6"/>
  <c r="K35" i="6" s="1"/>
  <c r="K41" i="6"/>
  <c r="K44" i="6" s="1"/>
  <c r="K45" i="6" s="1"/>
  <c r="N19" i="6" l="1"/>
  <c r="F17" i="7" s="1"/>
  <c r="K37" i="6"/>
  <c r="K36" i="6"/>
  <c r="F16" i="7"/>
  <c r="M61" i="6"/>
  <c r="K46" i="6"/>
  <c r="N16" i="6" s="1"/>
  <c r="F20" i="7" s="1"/>
  <c r="H13" i="3"/>
  <c r="H10" i="3"/>
  <c r="H5" i="5"/>
  <c r="H2" i="5"/>
</calcChain>
</file>

<file path=xl/sharedStrings.xml><?xml version="1.0" encoding="utf-8"?>
<sst xmlns="http://schemas.openxmlformats.org/spreadsheetml/2006/main" count="388" uniqueCount="137">
  <si>
    <t>Project:</t>
  </si>
  <si>
    <t>Process 1:</t>
  </si>
  <si>
    <t>Actual Time Saved (minutes):</t>
  </si>
  <si>
    <t>Projected Savings</t>
  </si>
  <si>
    <t>Actual Savings</t>
  </si>
  <si>
    <t>Activity</t>
  </si>
  <si>
    <t>Time (hours)</t>
  </si>
  <si>
    <t>Baseline Process Time:</t>
  </si>
  <si>
    <t>Time saved:</t>
  </si>
  <si>
    <t>Potential Areas of Time Reinvestment:</t>
  </si>
  <si>
    <t>Area</t>
  </si>
  <si>
    <t>3. Other (work life quality, morale, etc) (must be measurable)</t>
  </si>
  <si>
    <t>Measure</t>
  </si>
  <si>
    <t>baseline</t>
  </si>
  <si>
    <t>sustaining data points</t>
  </si>
  <si>
    <t>actual time saved 
(at end of project)</t>
  </si>
  <si>
    <t>OR</t>
  </si>
  <si>
    <t>Number of times process occurs in a year:</t>
  </si>
  <si>
    <t># of units in facility performing this process:</t>
  </si>
  <si>
    <t># of days per week process completed:</t>
  </si>
  <si>
    <t>Anecdotal and Qualitative Results</t>
  </si>
  <si>
    <t>Observation #</t>
  </si>
  <si>
    <t>Notes / Results</t>
  </si>
  <si>
    <r>
      <t xml:space="preserve"># times process occurs in one person's shift </t>
    </r>
    <r>
      <rPr>
        <b/>
        <sz val="11"/>
        <color indexed="8"/>
        <rFont val="Arial"/>
        <family val="2"/>
      </rPr>
      <t>(day shift)</t>
    </r>
    <r>
      <rPr>
        <sz val="11"/>
        <color indexed="8"/>
        <rFont val="Arial"/>
        <family val="2"/>
      </rPr>
      <t>:</t>
    </r>
  </si>
  <si>
    <r>
      <t xml:space="preserve"># times process occurs in one person's shift </t>
    </r>
    <r>
      <rPr>
        <b/>
        <sz val="11"/>
        <color indexed="8"/>
        <rFont val="Arial"/>
        <family val="2"/>
      </rPr>
      <t>(evening shift)</t>
    </r>
    <r>
      <rPr>
        <sz val="11"/>
        <color indexed="8"/>
        <rFont val="Arial"/>
        <family val="2"/>
      </rPr>
      <t>:</t>
    </r>
  </si>
  <si>
    <r>
      <t xml:space="preserve"># times process occurs in one person's shift </t>
    </r>
    <r>
      <rPr>
        <b/>
        <sz val="11"/>
        <color indexed="8"/>
        <rFont val="Arial"/>
        <family val="2"/>
      </rPr>
      <t>(night shift)</t>
    </r>
    <r>
      <rPr>
        <sz val="11"/>
        <color indexed="8"/>
        <rFont val="Arial"/>
        <family val="2"/>
      </rPr>
      <t>:</t>
    </r>
  </si>
  <si>
    <r>
      <t xml:space="preserve"># of staff completing process per </t>
    </r>
    <r>
      <rPr>
        <b/>
        <sz val="11"/>
        <color indexed="8"/>
        <rFont val="Arial"/>
        <family val="2"/>
      </rPr>
      <t>day</t>
    </r>
    <r>
      <rPr>
        <sz val="11"/>
        <color indexed="8"/>
        <rFont val="Arial"/>
        <family val="2"/>
      </rPr>
      <t xml:space="preserve"> </t>
    </r>
    <r>
      <rPr>
        <b/>
        <sz val="11"/>
        <color indexed="8"/>
        <rFont val="Arial"/>
        <family val="2"/>
      </rPr>
      <t xml:space="preserve">shift </t>
    </r>
    <r>
      <rPr>
        <sz val="11"/>
        <color indexed="8"/>
        <rFont val="Arial"/>
        <family val="2"/>
      </rPr>
      <t>on one unit:</t>
    </r>
  </si>
  <si>
    <r>
      <t xml:space="preserve"># of staff completing process per </t>
    </r>
    <r>
      <rPr>
        <b/>
        <sz val="11"/>
        <color indexed="8"/>
        <rFont val="Arial"/>
        <family val="2"/>
      </rPr>
      <t>evening</t>
    </r>
    <r>
      <rPr>
        <sz val="11"/>
        <color indexed="8"/>
        <rFont val="Arial"/>
        <family val="2"/>
      </rPr>
      <t xml:space="preserve"> </t>
    </r>
    <r>
      <rPr>
        <b/>
        <sz val="11"/>
        <color indexed="8"/>
        <rFont val="Arial"/>
        <family val="2"/>
      </rPr>
      <t xml:space="preserve">shift </t>
    </r>
    <r>
      <rPr>
        <sz val="11"/>
        <color indexed="8"/>
        <rFont val="Arial"/>
        <family val="2"/>
      </rPr>
      <t>on one unit:</t>
    </r>
  </si>
  <si>
    <r>
      <t xml:space="preserve"># of staff completing process per </t>
    </r>
    <r>
      <rPr>
        <b/>
        <sz val="11"/>
        <color indexed="8"/>
        <rFont val="Arial"/>
        <family val="2"/>
      </rPr>
      <t>night</t>
    </r>
    <r>
      <rPr>
        <sz val="11"/>
        <color indexed="8"/>
        <rFont val="Arial"/>
        <family val="2"/>
      </rPr>
      <t xml:space="preserve"> </t>
    </r>
    <r>
      <rPr>
        <b/>
        <sz val="11"/>
        <color indexed="8"/>
        <rFont val="Arial"/>
        <family val="2"/>
      </rPr>
      <t xml:space="preserve">shift </t>
    </r>
    <r>
      <rPr>
        <sz val="11"/>
        <color indexed="8"/>
        <rFont val="Arial"/>
        <family val="2"/>
      </rPr>
      <t>on one unit:</t>
    </r>
  </si>
  <si>
    <t>Process 2:</t>
  </si>
  <si>
    <t>Process 3:</t>
  </si>
  <si>
    <t>Process 4:</t>
  </si>
  <si>
    <t>Time Saved:</t>
  </si>
  <si>
    <t>Facility / Region</t>
  </si>
  <si>
    <t xml:space="preserve"> Time Reinvested</t>
  </si>
  <si>
    <t xml:space="preserve">1. QI Project </t>
  </si>
  <si>
    <t>2. Reinvestment in direct  care (must be measurable)</t>
  </si>
  <si>
    <t>Sustaining Measures</t>
  </si>
  <si>
    <t>Date for End of 120-Day Cycle:</t>
  </si>
  <si>
    <t>Patient Bed Days Savings</t>
  </si>
  <si>
    <t>Bed days saved:</t>
  </si>
  <si>
    <t>Cost per bed day</t>
  </si>
  <si>
    <t>Annual patients involved</t>
  </si>
  <si>
    <t>Total bed days reduced</t>
  </si>
  <si>
    <t>Total financial resources redeployed</t>
  </si>
  <si>
    <t>Process Time After Improvement:</t>
  </si>
  <si>
    <t>Bed days After Improvement:</t>
  </si>
  <si>
    <t>Actual Days Saved :</t>
  </si>
  <si>
    <t>% Improvement:</t>
  </si>
  <si>
    <t>Baseline Bed Days :</t>
  </si>
  <si>
    <t>Item</t>
  </si>
  <si>
    <t>Quantity Used</t>
  </si>
  <si>
    <t>Unit Costs</t>
  </si>
  <si>
    <t>Annual usage</t>
  </si>
  <si>
    <t>Annual Savings</t>
  </si>
  <si>
    <t>Supplies Savings</t>
  </si>
  <si>
    <t>Process 7</t>
  </si>
  <si>
    <t>Process 8</t>
  </si>
  <si>
    <t>Process 9</t>
  </si>
  <si>
    <t>Process 10</t>
  </si>
  <si>
    <t xml:space="preserve"> Overall Savings</t>
  </si>
  <si>
    <t>Patient Wait Days Reduced</t>
  </si>
  <si>
    <t>5S Space Savings</t>
  </si>
  <si>
    <t>Staff Time Available to Reinvest:</t>
  </si>
  <si>
    <t>Bed Days Reduced</t>
  </si>
  <si>
    <t>Financial Resources Redeployable</t>
  </si>
  <si>
    <t>Process Time after improvement:</t>
  </si>
  <si>
    <t>% improvement:</t>
  </si>
  <si>
    <t>Total Time Saved:</t>
  </si>
  <si>
    <t>Process 1</t>
  </si>
  <si>
    <t>Process 2</t>
  </si>
  <si>
    <t>Process 3</t>
  </si>
  <si>
    <t>Process 4</t>
  </si>
  <si>
    <t>Process 5</t>
  </si>
  <si>
    <t>Process 6</t>
  </si>
  <si>
    <t>Space Savings</t>
  </si>
  <si>
    <t>Baseline Sq Ft</t>
  </si>
  <si>
    <t>Sq Ft Released</t>
  </si>
  <si>
    <t>Cost per Sq Ft</t>
  </si>
  <si>
    <t>Sq Ft Redeployed</t>
  </si>
  <si>
    <t>Process 11</t>
  </si>
  <si>
    <t>Process 20</t>
  </si>
  <si>
    <t>Process 19</t>
  </si>
  <si>
    <t>Process 18</t>
  </si>
  <si>
    <t>Process 17</t>
  </si>
  <si>
    <t>Process 16</t>
  </si>
  <si>
    <t>Process 15</t>
  </si>
  <si>
    <t>Process 14</t>
  </si>
  <si>
    <t>Process 13</t>
  </si>
  <si>
    <t>Process 12</t>
  </si>
  <si>
    <t>Baseline Wait Days</t>
  </si>
  <si>
    <t>Annual Patient Volume</t>
  </si>
  <si>
    <t xml:space="preserve"> Comments</t>
  </si>
  <si>
    <t>Patients / Clients / Residents</t>
  </si>
  <si>
    <t>Staff</t>
  </si>
  <si>
    <r>
      <t>Instructions:</t>
    </r>
    <r>
      <rPr>
        <sz val="11"/>
        <color indexed="8"/>
        <rFont val="Arial"/>
        <family val="2"/>
      </rPr>
      <t xml:space="preserve"> 
Though measures are important for all Quality Improvement initiatives, they don't always tell the whole story. Below is a place for you to share comments and stories that patients, clients, residents and staff had shared as a result of your Lean Quality Improvement Initiative. These stories and quotes are a valuable component of driving ongoing success in all the work we do to improve care.</t>
    </r>
  </si>
  <si>
    <t>Quantity Removed</t>
  </si>
  <si>
    <t>Annual Usage Reduced</t>
  </si>
  <si>
    <t>Total Supplies Savings</t>
  </si>
  <si>
    <t xml:space="preserve"> Total Space Savings</t>
  </si>
  <si>
    <t>Location</t>
  </si>
  <si>
    <t>Insert Control Chart here</t>
  </si>
  <si>
    <t>Unprotect this sheet before you paste the chart</t>
  </si>
  <si>
    <t>Process</t>
  </si>
  <si>
    <t xml:space="preserve">New Process Wait Days </t>
  </si>
  <si>
    <t>Total Patient Wait Days Reduced</t>
  </si>
  <si>
    <t>Total Bed Days Reduced</t>
  </si>
  <si>
    <t>Total Financial Resources Redeployed</t>
  </si>
  <si>
    <t>Patient Throughput (Increased number of patients that can enter the system)</t>
  </si>
  <si>
    <t>Patient Wait Days Reduced (increased access to services)</t>
  </si>
  <si>
    <t>Increased patient throughput (Number of Patients)</t>
  </si>
  <si>
    <t>Increased Patient Throughput (Number of Patients)</t>
  </si>
  <si>
    <t>Pursuing Excellence Improvement Report (PEIR)</t>
  </si>
  <si>
    <t>Total Wages</t>
  </si>
  <si>
    <t>Average Wage</t>
  </si>
  <si>
    <t>Staff Labour Dollars Re-allocated</t>
  </si>
  <si>
    <t>Laundry dept</t>
  </si>
  <si>
    <t>Laundry workers stopped folding sheets - time savings</t>
  </si>
  <si>
    <t>Laundry workers stopped looking for laundry to complete a load - savings in time</t>
  </si>
  <si>
    <t>Laundry workers stopped stocking linen - savings in time.  Work moved to HCA</t>
  </si>
  <si>
    <t>27 hrs 52 mins over 4 weeks saved in laundry</t>
  </si>
  <si>
    <t>36 mins over 4 wks saved in laundry</t>
  </si>
  <si>
    <t xml:space="preserve">3 hrs 2 mins over 4 wks saved in laundry.  
Standard work according to policy created
 for HCA's.  </t>
  </si>
  <si>
    <t>Laundry workers had sorting of laundry minimized. HCA following policy in managing super
bugs</t>
  </si>
  <si>
    <t>stop folding sheets</t>
  </si>
  <si>
    <t>stop looking for laundry</t>
  </si>
  <si>
    <t>stop stocking linen</t>
  </si>
  <si>
    <t>Sorting Laundry</t>
  </si>
  <si>
    <t>Managing Foreign Objects Tracking Sheet</t>
  </si>
  <si>
    <t>Laundry workers standardizing their work</t>
  </si>
  <si>
    <t>Completeing of PDSA's in laundry</t>
  </si>
  <si>
    <t>Housekeeping Lead stated that laundry workers appear more peaceful,less stressed out,  not rushing around in a chaotic state all the time, and now able to manage mending workload regularly.</t>
  </si>
  <si>
    <t>8.6 hrs saved over 4 wks in laundry</t>
  </si>
  <si>
    <t>Stocking Brown Face Cloths</t>
  </si>
  <si>
    <t>Baselne indicated no problems with face cloths.  Comments from staff as a result of this finding:
* Don`t have to deal with complaints.  Don`t have to go looking for stock.  Very time consuming for Housekeeping Lead</t>
  </si>
  <si>
    <t xml:space="preserve">*it was agreed upon by the team that saving the PDSA fo rstandardizing laundry workers' process was made easier by first tackling the other PDSA's.  Team building and communicaton built trust amongst members and then allowed for more difficult conversations to deal with standardized work. 
* Saving in H2O, chemical, usage.
*Increase in communication
*Rules are clearer - less frustration.
*Task sheet would have made orientation to laundry so much easier </t>
  </si>
  <si>
    <t xml:space="preserve">* Housekeeping Lead stated that processing stats became so much easier when shining the tracking sheet.  It saved her time processing stats, didn't have to guess what sheet said, and much less stress in completeing this task.  This time was not tracked as it was not anticiptated.
* timed saved looking for items 
* Saving to customers, re replacing clothes, hearing aides, dentures,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</si>
</sst>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27" x14ac:knownFonts="1">
    <font>
      <sz val="11"/>
      <color theme="1"/>
      <name val="Calibri"/>
      <family val="2"/>
      <scheme val="minor"/>
    </font>
    <font>
      <b/>
      <sz val="11"/>
      <color indexed="8"/>
      <name val="Arial"/>
      <family val="2"/>
    </font>
    <font>
      <sz val="11"/>
      <color indexed="8"/>
      <name val="Arial"/>
      <family val="2"/>
    </font>
    <font>
      <sz val="11"/>
      <color theme="0"/>
      <name val="Calibri"/>
      <family val="2"/>
      <scheme val="minor"/>
    </font>
    <font>
      <sz val="11"/>
      <name val="Calibri"/>
      <family val="2"/>
      <scheme val="minor"/>
    </font>
    <font>
      <sz val="16"/>
      <name val="Calibri"/>
      <family val="2"/>
      <scheme val="minor"/>
    </font>
    <font>
      <b/>
      <sz val="11"/>
      <color theme="1"/>
      <name val="Arial"/>
      <family val="2"/>
    </font>
    <font>
      <sz val="11"/>
      <color theme="1"/>
      <name val="Arial"/>
      <family val="2"/>
    </font>
    <font>
      <sz val="26"/>
      <color rgb="FF013A81"/>
      <name val="Calibri"/>
      <family val="2"/>
      <scheme val="minor"/>
    </font>
    <font>
      <b/>
      <sz val="13"/>
      <color theme="0"/>
      <name val="Arial"/>
      <family val="2"/>
    </font>
    <font>
      <b/>
      <sz val="11"/>
      <color theme="0"/>
      <name val="Arial"/>
      <family val="2"/>
    </font>
    <font>
      <sz val="26"/>
      <color theme="0"/>
      <name val="Calibri"/>
      <family val="2"/>
      <scheme val="minor"/>
    </font>
    <font>
      <sz val="22"/>
      <color theme="0"/>
      <name val="Arial"/>
      <family val="2"/>
    </font>
    <font>
      <sz val="11"/>
      <color theme="0"/>
      <name val="Arial"/>
      <family val="2"/>
    </font>
    <font>
      <sz val="11"/>
      <color theme="1"/>
      <name val="Calibri"/>
      <family val="2"/>
      <scheme val="minor"/>
    </font>
    <font>
      <b/>
      <sz val="11"/>
      <name val="Arial"/>
      <family val="2"/>
    </font>
    <font>
      <b/>
      <sz val="11"/>
      <name val="Calibri"/>
      <family val="2"/>
      <scheme val="minor"/>
    </font>
    <font>
      <b/>
      <sz val="15"/>
      <color theme="0"/>
      <name val="Calibri"/>
      <family val="2"/>
      <scheme val="minor"/>
    </font>
    <font>
      <i/>
      <sz val="11"/>
      <color theme="1"/>
      <name val="Calibri"/>
      <family val="2"/>
      <scheme val="minor"/>
    </font>
    <font>
      <sz val="11"/>
      <name val="Arial"/>
      <family val="2"/>
    </font>
    <font>
      <b/>
      <sz val="14"/>
      <name val="Calibri"/>
      <family val="2"/>
      <scheme val="minor"/>
    </font>
    <font>
      <b/>
      <sz val="14"/>
      <name val="Arial"/>
      <family val="2"/>
    </font>
    <font>
      <sz val="14"/>
      <color theme="1"/>
      <name val="Arial"/>
      <family val="2"/>
    </font>
    <font>
      <sz val="12"/>
      <color theme="1"/>
      <name val="Arial"/>
      <family val="2"/>
    </font>
    <font>
      <b/>
      <sz val="28"/>
      <color theme="4" tint="-0.249977111117893"/>
      <name val="Calibri"/>
      <family val="2"/>
      <scheme val="minor"/>
    </font>
    <font>
      <b/>
      <sz val="11"/>
      <color theme="1"/>
      <name val="Calibri"/>
      <family val="2"/>
      <scheme val="minor"/>
    </font>
    <font>
      <sz val="11"/>
      <color rgb="FF000000"/>
      <name val="Calibri"/>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2"/>
        <bgColor indexed="64"/>
      </patternFill>
    </fill>
    <fill>
      <patternFill patternType="solid">
        <fgColor rgb="FFB8CCE4"/>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4" fillId="0" borderId="0" applyFont="0" applyFill="0" applyBorder="0" applyAlignment="0" applyProtection="0"/>
    <xf numFmtId="44" fontId="14" fillId="0" borderId="0" applyFont="0" applyFill="0" applyBorder="0" applyAlignment="0" applyProtection="0"/>
  </cellStyleXfs>
  <cellXfs count="280">
    <xf numFmtId="0" fontId="0" fillId="0" borderId="0" xfId="0"/>
    <xf numFmtId="0" fontId="0" fillId="2" borderId="0" xfId="0" applyFill="1" applyProtection="1"/>
    <xf numFmtId="0" fontId="3" fillId="2" borderId="0" xfId="0" applyFont="1" applyFill="1" applyProtection="1"/>
    <xf numFmtId="0" fontId="4" fillId="2" borderId="0" xfId="0" applyFont="1" applyFill="1" applyProtection="1"/>
    <xf numFmtId="0" fontId="5" fillId="2" borderId="0" xfId="0" applyFont="1" applyFill="1" applyProtection="1"/>
    <xf numFmtId="0" fontId="3" fillId="2" borderId="0" xfId="0" applyFont="1" applyFill="1" applyAlignment="1" applyProtection="1">
      <alignment horizontal="left"/>
    </xf>
    <xf numFmtId="0" fontId="0" fillId="2" borderId="0" xfId="0" applyFill="1" applyAlignment="1" applyProtection="1">
      <alignment vertical="center" wrapText="1"/>
    </xf>
    <xf numFmtId="0" fontId="0" fillId="2" borderId="0" xfId="0" quotePrefix="1" applyFill="1" applyProtection="1"/>
    <xf numFmtId="0" fontId="6" fillId="2" borderId="0" xfId="0" applyFont="1" applyFill="1" applyBorder="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left" vertical="center" wrapText="1"/>
    </xf>
    <xf numFmtId="0" fontId="3" fillId="2" borderId="0" xfId="0" applyFont="1" applyFill="1" applyAlignment="1" applyProtection="1">
      <alignment horizontal="left" vertical="center" wrapText="1"/>
    </xf>
    <xf numFmtId="0" fontId="0" fillId="2" borderId="0" xfId="0" applyFill="1" applyBorder="1" applyProtection="1"/>
    <xf numFmtId="0" fontId="3" fillId="2" borderId="0" xfId="0" applyFont="1" applyFill="1" applyBorder="1" applyProtection="1"/>
    <xf numFmtId="0" fontId="0" fillId="2" borderId="0" xfId="0" applyFill="1" applyAlignment="1" applyProtection="1">
      <alignment wrapText="1"/>
    </xf>
    <xf numFmtId="0" fontId="3" fillId="2" borderId="0" xfId="0" applyFont="1" applyFill="1" applyAlignment="1" applyProtection="1">
      <alignment wrapText="1"/>
    </xf>
    <xf numFmtId="0" fontId="6" fillId="9" borderId="1"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0" fillId="7" borderId="0" xfId="0" applyFill="1" applyProtection="1"/>
    <xf numFmtId="0" fontId="3" fillId="7" borderId="0" xfId="0" applyFont="1" applyFill="1" applyProtection="1"/>
    <xf numFmtId="0" fontId="0" fillId="5" borderId="0" xfId="0" applyFill="1" applyProtection="1"/>
    <xf numFmtId="0" fontId="3" fillId="5" borderId="0" xfId="0" applyFont="1" applyFill="1" applyProtection="1"/>
    <xf numFmtId="0" fontId="0" fillId="6" borderId="0" xfId="0" applyFill="1" applyProtection="1"/>
    <xf numFmtId="0" fontId="3" fillId="6" borderId="0" xfId="0" applyFont="1" applyFill="1" applyProtection="1"/>
    <xf numFmtId="0" fontId="7" fillId="10" borderId="1" xfId="0" applyFont="1" applyFill="1" applyBorder="1" applyAlignment="1" applyProtection="1">
      <alignment vertical="center"/>
      <protection locked="0"/>
    </xf>
    <xf numFmtId="0" fontId="0" fillId="2" borderId="8" xfId="0" applyFill="1" applyBorder="1" applyProtection="1"/>
    <xf numFmtId="0" fontId="3" fillId="2" borderId="5" xfId="0" applyFont="1" applyFill="1" applyBorder="1" applyProtection="1"/>
    <xf numFmtId="0" fontId="0" fillId="2" borderId="22" xfId="0" applyFill="1" applyBorder="1" applyProtection="1"/>
    <xf numFmtId="0" fontId="7" fillId="9" borderId="32" xfId="0" applyFont="1" applyFill="1" applyBorder="1" applyAlignment="1" applyProtection="1">
      <alignment horizontal="right" vertical="center"/>
    </xf>
    <xf numFmtId="0" fontId="7" fillId="9" borderId="34" xfId="0" applyFont="1" applyFill="1" applyBorder="1" applyAlignment="1" applyProtection="1">
      <alignment horizontal="right" vertical="center"/>
    </xf>
    <xf numFmtId="0" fontId="7" fillId="2" borderId="0" xfId="0" applyFont="1" applyFill="1" applyBorder="1" applyAlignment="1" applyProtection="1">
      <alignment horizontal="left" vertical="center"/>
    </xf>
    <xf numFmtId="44" fontId="10" fillId="2" borderId="0" xfId="2" applyFont="1" applyFill="1" applyBorder="1" applyAlignment="1" applyProtection="1">
      <alignment horizontal="center" vertical="center"/>
    </xf>
    <xf numFmtId="1" fontId="0" fillId="2" borderId="0" xfId="0" applyNumberFormat="1" applyFill="1" applyProtection="1"/>
    <xf numFmtId="0" fontId="4" fillId="0" borderId="0" xfId="0" applyFont="1" applyFill="1" applyProtection="1"/>
    <xf numFmtId="0" fontId="7" fillId="9" borderId="27" xfId="0" applyFont="1" applyFill="1" applyBorder="1" applyAlignment="1" applyProtection="1">
      <alignment horizontal="right" vertical="center"/>
    </xf>
    <xf numFmtId="0" fontId="15" fillId="2" borderId="0" xfId="0" applyFont="1" applyFill="1" applyBorder="1" applyAlignment="1" applyProtection="1">
      <alignment horizontal="left" vertical="center"/>
    </xf>
    <xf numFmtId="44" fontId="16" fillId="2" borderId="0" xfId="2" applyFont="1" applyFill="1" applyBorder="1" applyAlignment="1" applyProtection="1">
      <alignment horizontal="right"/>
    </xf>
    <xf numFmtId="0" fontId="0" fillId="2" borderId="20" xfId="0" applyFill="1" applyBorder="1" applyProtection="1"/>
    <xf numFmtId="0" fontId="4" fillId="2" borderId="20" xfId="0" applyFont="1" applyFill="1" applyBorder="1" applyProtection="1"/>
    <xf numFmtId="0" fontId="0" fillId="2" borderId="21" xfId="0" applyFill="1" applyBorder="1" applyProtection="1"/>
    <xf numFmtId="0" fontId="3" fillId="2" borderId="21" xfId="0" applyFont="1" applyFill="1" applyBorder="1" applyProtection="1"/>
    <xf numFmtId="0" fontId="5" fillId="2" borderId="20" xfId="0" applyFont="1" applyFill="1" applyBorder="1" applyProtection="1"/>
    <xf numFmtId="0" fontId="12"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6" fillId="2" borderId="0" xfId="0" applyFont="1" applyFill="1" applyBorder="1" applyAlignment="1" applyProtection="1">
      <alignment horizontal="center"/>
    </xf>
    <xf numFmtId="44" fontId="16" fillId="2" borderId="0" xfId="2" applyFont="1" applyFill="1" applyBorder="1" applyAlignment="1" applyProtection="1">
      <alignment horizontal="center"/>
    </xf>
    <xf numFmtId="165" fontId="16" fillId="2" borderId="0" xfId="1" applyNumberFormat="1" applyFont="1" applyFill="1" applyBorder="1" applyAlignment="1" applyProtection="1">
      <alignment horizontal="center"/>
    </xf>
    <xf numFmtId="0" fontId="16" fillId="2" borderId="0" xfId="1" applyNumberFormat="1" applyFont="1" applyFill="1" applyBorder="1" applyAlignment="1" applyProtection="1">
      <alignment horizontal="center"/>
    </xf>
    <xf numFmtId="0" fontId="0" fillId="2" borderId="0" xfId="0" applyFill="1" applyBorder="1" applyAlignment="1" applyProtection="1">
      <alignment wrapText="1"/>
    </xf>
    <xf numFmtId="0" fontId="0" fillId="2" borderId="0" xfId="0" applyFill="1" applyAlignment="1" applyProtection="1">
      <alignment horizontal="center"/>
    </xf>
    <xf numFmtId="0" fontId="10" fillId="9" borderId="1" xfId="0" applyFont="1" applyFill="1" applyBorder="1" applyAlignment="1" applyProtection="1">
      <alignment horizontal="center" vertical="center"/>
    </xf>
    <xf numFmtId="164" fontId="0" fillId="2" borderId="0" xfId="0" applyNumberFormat="1" applyFill="1" applyProtection="1"/>
    <xf numFmtId="44" fontId="0" fillId="2" borderId="0" xfId="2" applyFont="1" applyFill="1" applyProtection="1"/>
    <xf numFmtId="0" fontId="4" fillId="2" borderId="0" xfId="0" applyFont="1" applyFill="1" applyAlignment="1" applyProtection="1">
      <alignment vertical="center" wrapText="1"/>
    </xf>
    <xf numFmtId="0" fontId="4" fillId="2" borderId="0" xfId="0" applyFont="1" applyFill="1" applyAlignment="1" applyProtection="1">
      <alignment vertical="center"/>
    </xf>
    <xf numFmtId="0" fontId="4" fillId="2" borderId="0" xfId="0" applyFont="1" applyFill="1" applyAlignment="1" applyProtection="1">
      <alignment horizontal="left" vertical="center" wrapTex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wrapText="1"/>
    </xf>
    <xf numFmtId="0" fontId="7" fillId="10" borderId="30" xfId="0" applyFont="1" applyFill="1" applyBorder="1" applyAlignment="1" applyProtection="1">
      <alignment horizontal="center"/>
      <protection locked="0"/>
    </xf>
    <xf numFmtId="0" fontId="7" fillId="10" borderId="26" xfId="0" applyFont="1" applyFill="1" applyBorder="1" applyAlignment="1" applyProtection="1">
      <alignment horizontal="center"/>
      <protection locked="0"/>
    </xf>
    <xf numFmtId="44" fontId="7" fillId="10" borderId="26" xfId="2" applyFont="1" applyFill="1" applyBorder="1" applyAlignment="1" applyProtection="1">
      <alignment horizontal="center"/>
      <protection locked="0"/>
    </xf>
    <xf numFmtId="44" fontId="10" fillId="12" borderId="28" xfId="0" applyNumberFormat="1" applyFont="1" applyFill="1" applyBorder="1" applyAlignment="1" applyProtection="1">
      <alignment horizontal="center"/>
    </xf>
    <xf numFmtId="0" fontId="0" fillId="5" borderId="1" xfId="0" applyFill="1" applyBorder="1" applyProtection="1">
      <protection locked="0"/>
    </xf>
    <xf numFmtId="0" fontId="18" fillId="2" borderId="0" xfId="0" applyFont="1" applyFill="1" applyProtection="1"/>
    <xf numFmtId="0" fontId="19" fillId="7" borderId="7" xfId="0" applyFont="1" applyFill="1" applyBorder="1" applyAlignment="1" applyProtection="1">
      <alignment horizontal="center" vertical="center"/>
    </xf>
    <xf numFmtId="0" fontId="13" fillId="2" borderId="0" xfId="0" applyFont="1" applyFill="1" applyBorder="1" applyAlignment="1" applyProtection="1">
      <alignment horizontal="right" vertical="center"/>
    </xf>
    <xf numFmtId="9" fontId="13" fillId="2" borderId="0" xfId="0" applyNumberFormat="1" applyFont="1" applyFill="1" applyBorder="1" applyAlignment="1" applyProtection="1">
      <alignment horizontal="center" vertical="center"/>
    </xf>
    <xf numFmtId="0" fontId="20" fillId="11" borderId="1" xfId="0" applyFont="1" applyFill="1" applyBorder="1" applyAlignment="1" applyProtection="1">
      <alignment horizontal="center"/>
    </xf>
    <xf numFmtId="0" fontId="20" fillId="11" borderId="1" xfId="2" applyNumberFormat="1" applyFont="1" applyFill="1" applyBorder="1" applyAlignment="1" applyProtection="1">
      <alignment horizontal="center"/>
    </xf>
    <xf numFmtId="0" fontId="20" fillId="11" borderId="1" xfId="1" applyNumberFormat="1" applyFont="1" applyFill="1" applyBorder="1" applyAlignment="1" applyProtection="1">
      <alignment horizontal="center"/>
    </xf>
    <xf numFmtId="1" fontId="20" fillId="11" borderId="1" xfId="1" applyNumberFormat="1" applyFont="1" applyFill="1" applyBorder="1" applyAlignment="1" applyProtection="1">
      <alignment horizontal="center"/>
    </xf>
    <xf numFmtId="44" fontId="20" fillId="11" borderId="1" xfId="2" applyFont="1" applyFill="1" applyBorder="1" applyAlignment="1" applyProtection="1">
      <alignment horizontal="center"/>
    </xf>
    <xf numFmtId="0" fontId="7" fillId="2" borderId="0" xfId="0" applyFont="1" applyFill="1" applyBorder="1" applyAlignment="1" applyProtection="1">
      <alignment horizontal="center" vertical="center"/>
    </xf>
    <xf numFmtId="0" fontId="23" fillId="10" borderId="1" xfId="0" applyFont="1" applyFill="1" applyBorder="1" applyAlignment="1" applyProtection="1">
      <alignment vertical="center"/>
      <protection locked="0"/>
    </xf>
    <xf numFmtId="0" fontId="7" fillId="10" borderId="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xf>
    <xf numFmtId="44" fontId="0" fillId="2" borderId="0" xfId="2" applyFont="1" applyFill="1" applyAlignment="1" applyProtection="1">
      <alignment wrapText="1"/>
    </xf>
    <xf numFmtId="44" fontId="0" fillId="2" borderId="0" xfId="0" applyNumberFormat="1" applyFill="1" applyProtection="1"/>
    <xf numFmtId="44" fontId="25" fillId="2" borderId="0" xfId="2" applyFont="1" applyFill="1" applyProtection="1"/>
    <xf numFmtId="0" fontId="25" fillId="2" borderId="0" xfId="0" applyFont="1" applyFill="1" applyProtection="1"/>
    <xf numFmtId="44" fontId="25" fillId="15" borderId="1" xfId="2" applyFont="1" applyFill="1" applyBorder="1" applyProtection="1"/>
    <xf numFmtId="44" fontId="0" fillId="10" borderId="1" xfId="0" applyNumberFormat="1" applyFill="1" applyBorder="1" applyProtection="1"/>
    <xf numFmtId="0" fontId="7" fillId="9" borderId="0" xfId="0" applyFont="1" applyFill="1" applyBorder="1" applyAlignment="1" applyProtection="1">
      <alignment horizontal="left" vertical="center"/>
      <protection locked="0"/>
    </xf>
    <xf numFmtId="44" fontId="0" fillId="10" borderId="1" xfId="2" applyFont="1" applyFill="1" applyBorder="1" applyProtection="1">
      <protection locked="0"/>
    </xf>
    <xf numFmtId="0" fontId="7" fillId="10" borderId="1" xfId="0" applyFont="1" applyFill="1" applyBorder="1" applyAlignment="1" applyProtection="1">
      <alignment horizontal="center" vertical="center"/>
      <protection locked="0"/>
    </xf>
    <xf numFmtId="0" fontId="7" fillId="10" borderId="1" xfId="0" applyFont="1" applyFill="1" applyBorder="1" applyAlignment="1" applyProtection="1">
      <alignment vertical="center" wrapText="1"/>
      <protection locked="0"/>
    </xf>
    <xf numFmtId="0" fontId="7" fillId="10" borderId="1"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center"/>
      <protection locked="0"/>
    </xf>
    <xf numFmtId="0" fontId="22" fillId="10" borderId="1" xfId="0" applyFont="1" applyFill="1" applyBorder="1" applyAlignment="1" applyProtection="1">
      <alignment horizontal="center" vertical="center"/>
      <protection locked="0"/>
    </xf>
    <xf numFmtId="0" fontId="12" fillId="7" borderId="7" xfId="0" applyFont="1" applyFill="1" applyBorder="1" applyAlignment="1" applyProtection="1">
      <alignment horizontal="center" vertical="center"/>
    </xf>
    <xf numFmtId="0" fontId="12" fillId="7" borderId="8" xfId="0" applyFont="1" applyFill="1" applyBorder="1" applyAlignment="1" applyProtection="1">
      <alignment horizontal="center" vertical="center"/>
    </xf>
    <xf numFmtId="0" fontId="12" fillId="7" borderId="9" xfId="0" applyFont="1" applyFill="1" applyBorder="1" applyAlignment="1" applyProtection="1">
      <alignment horizontal="center" vertical="center"/>
    </xf>
    <xf numFmtId="0" fontId="12" fillId="7" borderId="12" xfId="0" applyFont="1" applyFill="1" applyBorder="1" applyAlignment="1" applyProtection="1">
      <alignment horizontal="center" vertical="center"/>
    </xf>
    <xf numFmtId="0" fontId="12" fillId="7" borderId="13" xfId="0" applyFont="1" applyFill="1" applyBorder="1" applyAlignment="1" applyProtection="1">
      <alignment horizontal="center" vertical="center"/>
    </xf>
    <xf numFmtId="0" fontId="12" fillId="7" borderId="14" xfId="0" applyFont="1" applyFill="1" applyBorder="1" applyAlignment="1" applyProtection="1">
      <alignment horizontal="center" vertical="center"/>
    </xf>
    <xf numFmtId="0" fontId="21" fillId="11" borderId="1"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10" fillId="9" borderId="1" xfId="0" applyFont="1" applyFill="1" applyBorder="1" applyAlignment="1" applyProtection="1">
      <alignment horizontal="center" vertical="center"/>
    </xf>
    <xf numFmtId="0" fontId="21" fillId="11" borderId="2" xfId="0" applyFont="1" applyFill="1" applyBorder="1" applyAlignment="1" applyProtection="1">
      <alignment horizontal="left" vertical="center"/>
    </xf>
    <xf numFmtId="0" fontId="21" fillId="11" borderId="3" xfId="0" applyFont="1" applyFill="1" applyBorder="1" applyAlignment="1" applyProtection="1">
      <alignment horizontal="left" vertical="center"/>
    </xf>
    <xf numFmtId="0" fontId="24" fillId="2" borderId="0" xfId="0" applyFont="1" applyFill="1" applyAlignment="1" applyProtection="1">
      <alignment horizontal="center"/>
    </xf>
    <xf numFmtId="0" fontId="0" fillId="2" borderId="0" xfId="0" applyFill="1" applyAlignment="1" applyProtection="1">
      <alignment horizontal="center"/>
    </xf>
    <xf numFmtId="44" fontId="17" fillId="12" borderId="15" xfId="2" applyFont="1" applyFill="1" applyBorder="1" applyAlignment="1" applyProtection="1">
      <alignment horizontal="center" vertical="center" wrapText="1"/>
    </xf>
    <xf numFmtId="44" fontId="17" fillId="12" borderId="16" xfId="2" applyFont="1" applyFill="1" applyBorder="1" applyAlignment="1" applyProtection="1">
      <alignment horizontal="center" vertical="center" wrapText="1"/>
    </xf>
    <xf numFmtId="44" fontId="17" fillId="12" borderId="17" xfId="2" applyFont="1" applyFill="1" applyBorder="1" applyAlignment="1" applyProtection="1">
      <alignment horizontal="center" vertical="center" wrapText="1"/>
    </xf>
    <xf numFmtId="44" fontId="17" fillId="12" borderId="18" xfId="2" applyFont="1" applyFill="1" applyBorder="1" applyAlignment="1" applyProtection="1">
      <alignment horizontal="center" vertical="center" wrapText="1"/>
    </xf>
    <xf numFmtId="0" fontId="7" fillId="10" borderId="1" xfId="0" applyFont="1" applyFill="1" applyBorder="1" applyAlignment="1" applyProtection="1">
      <alignment horizontal="center" vertical="center"/>
      <protection locked="0"/>
    </xf>
    <xf numFmtId="0" fontId="7" fillId="9" borderId="1" xfId="0" applyFont="1" applyFill="1" applyBorder="1" applyAlignment="1" applyProtection="1">
      <alignment horizontal="right" vertical="center"/>
    </xf>
    <xf numFmtId="9" fontId="7" fillId="3" borderId="2" xfId="0" applyNumberFormat="1" applyFont="1" applyFill="1" applyBorder="1" applyAlignment="1" applyProtection="1">
      <alignment horizontal="center" vertical="center"/>
    </xf>
    <xf numFmtId="9" fontId="7" fillId="3" borderId="3" xfId="0" applyNumberFormat="1" applyFont="1" applyFill="1" applyBorder="1" applyAlignment="1" applyProtection="1">
      <alignment horizontal="center" vertical="center"/>
    </xf>
    <xf numFmtId="0" fontId="6" fillId="9" borderId="1" xfId="0" applyFont="1" applyFill="1" applyBorder="1" applyAlignment="1" applyProtection="1">
      <alignment horizontal="right" vertical="center"/>
    </xf>
    <xf numFmtId="0" fontId="7" fillId="10" borderId="2" xfId="0" applyFont="1" applyFill="1" applyBorder="1" applyAlignment="1" applyProtection="1">
      <alignment horizontal="center" vertical="center"/>
      <protection locked="0"/>
    </xf>
    <xf numFmtId="0" fontId="7" fillId="10" borderId="3" xfId="0" applyFont="1" applyFill="1" applyBorder="1" applyAlignment="1" applyProtection="1">
      <alignment horizontal="center" vertical="center"/>
      <protection locked="0"/>
    </xf>
    <xf numFmtId="0" fontId="6" fillId="9" borderId="1" xfId="0" applyFont="1" applyFill="1" applyBorder="1" applyAlignment="1" applyProtection="1">
      <alignment horizontal="left" vertical="center"/>
    </xf>
    <xf numFmtId="0" fontId="7" fillId="3" borderId="1" xfId="0" applyFont="1" applyFill="1" applyBorder="1" applyAlignment="1" applyProtection="1">
      <alignment horizontal="center" vertical="center"/>
    </xf>
    <xf numFmtId="3" fontId="7" fillId="3" borderId="2" xfId="0" applyNumberFormat="1" applyFont="1" applyFill="1" applyBorder="1" applyAlignment="1" applyProtection="1">
      <alignment horizontal="center" vertical="center"/>
    </xf>
    <xf numFmtId="3" fontId="7" fillId="3" borderId="3" xfId="0" applyNumberFormat="1" applyFont="1" applyFill="1" applyBorder="1" applyAlignment="1" applyProtection="1">
      <alignment horizontal="center" vertical="center"/>
    </xf>
    <xf numFmtId="0" fontId="6" fillId="6" borderId="1" xfId="0" applyFont="1" applyFill="1" applyBorder="1" applyAlignment="1" applyProtection="1">
      <alignment horizontal="left" vertical="center"/>
    </xf>
    <xf numFmtId="164" fontId="13" fillId="12" borderId="1" xfId="0" applyNumberFormat="1" applyFont="1" applyFill="1" applyBorder="1" applyAlignment="1" applyProtection="1">
      <alignment horizontal="center" vertical="center"/>
    </xf>
    <xf numFmtId="3" fontId="7" fillId="3" borderId="1" xfId="0" applyNumberFormat="1"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7" fillId="10" borderId="1" xfId="0" applyFont="1" applyFill="1" applyBorder="1" applyAlignment="1" applyProtection="1">
      <alignment horizontal="center" vertical="center"/>
    </xf>
    <xf numFmtId="3" fontId="7" fillId="8" borderId="2" xfId="0" applyNumberFormat="1" applyFont="1" applyFill="1" applyBorder="1" applyAlignment="1" applyProtection="1">
      <alignment horizontal="center" vertical="center"/>
    </xf>
    <xf numFmtId="3" fontId="7" fillId="8" borderId="3" xfId="0" applyNumberFormat="1" applyFont="1" applyFill="1" applyBorder="1" applyAlignment="1" applyProtection="1">
      <alignment horizontal="center" vertical="center"/>
    </xf>
    <xf numFmtId="9" fontId="7" fillId="8" borderId="2" xfId="0" applyNumberFormat="1" applyFont="1" applyFill="1" applyBorder="1" applyAlignment="1" applyProtection="1">
      <alignment horizontal="center" vertical="center"/>
    </xf>
    <xf numFmtId="9" fontId="7" fillId="8" borderId="3" xfId="0" applyNumberFormat="1" applyFont="1" applyFill="1" applyBorder="1" applyAlignment="1" applyProtection="1">
      <alignment horizontal="center" vertical="center"/>
    </xf>
    <xf numFmtId="0" fontId="10" fillId="12" borderId="1" xfId="0" applyFont="1" applyFill="1" applyBorder="1" applyAlignment="1" applyProtection="1">
      <alignment horizontal="center" vertical="center" wrapText="1"/>
    </xf>
    <xf numFmtId="0" fontId="17" fillId="12" borderId="15" xfId="0" applyFont="1" applyFill="1" applyBorder="1" applyAlignment="1" applyProtection="1">
      <alignment horizontal="center" vertical="center" wrapText="1"/>
    </xf>
    <xf numFmtId="0" fontId="17" fillId="12" borderId="16" xfId="0"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wrapText="1"/>
    </xf>
    <xf numFmtId="0" fontId="17" fillId="12" borderId="18" xfId="0" applyFont="1" applyFill="1" applyBorder="1" applyAlignment="1" applyProtection="1">
      <alignment horizontal="center" vertical="center" wrapText="1"/>
    </xf>
    <xf numFmtId="0" fontId="7" fillId="9" borderId="2" xfId="0" applyFont="1" applyFill="1" applyBorder="1" applyAlignment="1" applyProtection="1">
      <alignment horizontal="left" vertical="center"/>
    </xf>
    <xf numFmtId="0" fontId="7" fillId="9" borderId="3" xfId="0" applyFont="1" applyFill="1" applyBorder="1" applyAlignment="1" applyProtection="1">
      <alignment horizontal="left" vertical="center"/>
    </xf>
    <xf numFmtId="1" fontId="10" fillId="12" borderId="2" xfId="0" applyNumberFormat="1" applyFont="1" applyFill="1" applyBorder="1" applyAlignment="1" applyProtection="1">
      <alignment horizontal="center" vertical="center"/>
    </xf>
    <xf numFmtId="1" fontId="10" fillId="12" borderId="3" xfId="0" applyNumberFormat="1" applyFont="1" applyFill="1" applyBorder="1" applyAlignment="1" applyProtection="1">
      <alignment horizontal="center" vertical="center"/>
    </xf>
    <xf numFmtId="0" fontId="13" fillId="7" borderId="23" xfId="0" applyFont="1" applyFill="1" applyBorder="1" applyAlignment="1" applyProtection="1">
      <alignment horizontal="center" vertical="center"/>
    </xf>
    <xf numFmtId="0" fontId="13" fillId="7" borderId="25" xfId="0" applyFont="1" applyFill="1" applyBorder="1" applyAlignment="1" applyProtection="1">
      <alignment horizontal="center" vertical="center"/>
    </xf>
    <xf numFmtId="0" fontId="10" fillId="12" borderId="39" xfId="1" applyNumberFormat="1" applyFont="1" applyFill="1" applyBorder="1" applyAlignment="1" applyProtection="1">
      <alignment horizontal="center"/>
    </xf>
    <xf numFmtId="0" fontId="10" fillId="12" borderId="25" xfId="1" applyNumberFormat="1" applyFont="1" applyFill="1" applyBorder="1" applyAlignment="1" applyProtection="1">
      <alignment horizontal="center"/>
    </xf>
    <xf numFmtId="44" fontId="10" fillId="12" borderId="39" xfId="2" applyFont="1" applyFill="1" applyBorder="1" applyAlignment="1" applyProtection="1">
      <alignment horizontal="center"/>
    </xf>
    <xf numFmtId="44" fontId="10" fillId="12" borderId="25" xfId="2" applyFont="1" applyFill="1" applyBorder="1" applyAlignment="1" applyProtection="1">
      <alignment horizontal="center"/>
    </xf>
    <xf numFmtId="1" fontId="10" fillId="12" borderId="39" xfId="2" applyNumberFormat="1" applyFont="1" applyFill="1" applyBorder="1" applyAlignment="1" applyProtection="1">
      <alignment horizontal="center"/>
    </xf>
    <xf numFmtId="1" fontId="10" fillId="12" borderId="25" xfId="2" applyNumberFormat="1" applyFont="1" applyFill="1" applyBorder="1" applyAlignment="1" applyProtection="1">
      <alignment horizontal="center"/>
    </xf>
    <xf numFmtId="44" fontId="10" fillId="12" borderId="1" xfId="2" applyFont="1" applyFill="1" applyBorder="1" applyAlignment="1" applyProtection="1">
      <alignment horizontal="center" vertical="center"/>
    </xf>
    <xf numFmtId="44" fontId="10" fillId="12" borderId="2" xfId="2"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6" fillId="9" borderId="18" xfId="0" applyFont="1" applyFill="1" applyBorder="1" applyAlignment="1" applyProtection="1">
      <alignment horizontal="right" vertical="center"/>
    </xf>
    <xf numFmtId="0" fontId="6" fillId="9" borderId="6" xfId="0" applyFont="1" applyFill="1" applyBorder="1" applyAlignment="1" applyProtection="1">
      <alignment horizontal="right" vertical="center"/>
    </xf>
    <xf numFmtId="0" fontId="7" fillId="10" borderId="17" xfId="0" applyFont="1" applyFill="1" applyBorder="1" applyAlignment="1" applyProtection="1">
      <alignment horizontal="center" vertical="center"/>
      <protection locked="0"/>
    </xf>
    <xf numFmtId="0" fontId="7" fillId="10" borderId="1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xf>
    <xf numFmtId="0" fontId="7" fillId="9" borderId="3" xfId="0" applyFont="1" applyFill="1" applyBorder="1" applyAlignment="1" applyProtection="1">
      <alignment horizontal="right" vertical="center"/>
    </xf>
    <xf numFmtId="0" fontId="13" fillId="7" borderId="24" xfId="0" applyFont="1" applyFill="1" applyBorder="1" applyAlignment="1" applyProtection="1">
      <alignment horizontal="center" vertical="center"/>
    </xf>
    <xf numFmtId="1" fontId="10" fillId="12" borderId="1" xfId="0" applyNumberFormat="1" applyFont="1" applyFill="1" applyBorder="1" applyAlignment="1" applyProtection="1">
      <alignment horizontal="center" vertical="center"/>
    </xf>
    <xf numFmtId="44" fontId="7" fillId="10" borderId="2" xfId="2" applyFont="1" applyFill="1" applyBorder="1" applyAlignment="1" applyProtection="1">
      <alignment horizontal="center" vertical="center"/>
      <protection locked="0"/>
    </xf>
    <xf numFmtId="44" fontId="7" fillId="10" borderId="31" xfId="2" applyFont="1" applyFill="1" applyBorder="1" applyAlignment="1" applyProtection="1">
      <alignment horizontal="center" vertical="center"/>
      <protection locked="0"/>
    </xf>
    <xf numFmtId="0" fontId="6" fillId="9" borderId="3" xfId="0" applyFont="1" applyFill="1" applyBorder="1" applyAlignment="1" applyProtection="1">
      <alignment horizontal="right" vertical="center"/>
    </xf>
    <xf numFmtId="0" fontId="6" fillId="9" borderId="29" xfId="0" applyFont="1" applyFill="1" applyBorder="1" applyAlignment="1" applyProtection="1">
      <alignment horizontal="left" vertical="center"/>
    </xf>
    <xf numFmtId="0" fontId="7" fillId="3" borderId="29"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9" fontId="7" fillId="3" borderId="31" xfId="0" applyNumberFormat="1" applyFont="1" applyFill="1" applyBorder="1" applyAlignment="1" applyProtection="1">
      <alignment horizontal="center" vertical="center"/>
    </xf>
    <xf numFmtId="0" fontId="13" fillId="13" borderId="23" xfId="0" applyFont="1" applyFill="1" applyBorder="1" applyAlignment="1" applyProtection="1">
      <alignment horizontal="center" vertical="center"/>
    </xf>
    <xf numFmtId="0" fontId="13" fillId="13" borderId="25" xfId="0" applyFont="1" applyFill="1" applyBorder="1" applyAlignment="1" applyProtection="1">
      <alignment horizontal="center" vertical="center"/>
    </xf>
    <xf numFmtId="0" fontId="6" fillId="9" borderId="23" xfId="0" applyFont="1" applyFill="1" applyBorder="1" applyAlignment="1" applyProtection="1">
      <alignment horizontal="center" vertical="center"/>
    </xf>
    <xf numFmtId="0" fontId="6" fillId="9" borderId="25" xfId="0" applyFont="1" applyFill="1" applyBorder="1" applyAlignment="1" applyProtection="1">
      <alignment horizontal="center" vertical="center"/>
    </xf>
    <xf numFmtId="0" fontId="7" fillId="9" borderId="32" xfId="0" applyFont="1" applyFill="1" applyBorder="1" applyAlignment="1" applyProtection="1">
      <alignment horizontal="right" vertical="center"/>
    </xf>
    <xf numFmtId="0" fontId="7" fillId="9" borderId="30" xfId="0" applyFont="1" applyFill="1" applyBorder="1" applyAlignment="1" applyProtection="1">
      <alignment horizontal="right" vertical="center"/>
    </xf>
    <xf numFmtId="0" fontId="7" fillId="10" borderId="42" xfId="0" applyFont="1" applyFill="1" applyBorder="1" applyAlignment="1" applyProtection="1">
      <alignment horizontal="center"/>
      <protection locked="0"/>
    </xf>
    <xf numFmtId="0" fontId="7" fillId="10" borderId="43" xfId="0" applyFont="1" applyFill="1" applyBorder="1" applyAlignment="1" applyProtection="1">
      <alignment horizontal="center"/>
      <protection locked="0"/>
    </xf>
    <xf numFmtId="0" fontId="7" fillId="10" borderId="44" xfId="0" applyFont="1" applyFill="1" applyBorder="1" applyAlignment="1" applyProtection="1">
      <alignment horizontal="center"/>
      <protection locked="0"/>
    </xf>
    <xf numFmtId="0" fontId="7" fillId="9" borderId="35" xfId="0" applyFont="1" applyFill="1" applyBorder="1" applyAlignment="1" applyProtection="1">
      <alignment horizontal="right" vertical="center"/>
    </xf>
    <xf numFmtId="0" fontId="7" fillId="9" borderId="36" xfId="0" applyFont="1" applyFill="1" applyBorder="1" applyAlignment="1" applyProtection="1">
      <alignment horizontal="right" vertical="center"/>
    </xf>
    <xf numFmtId="0" fontId="7" fillId="9" borderId="27" xfId="0" applyFont="1" applyFill="1" applyBorder="1" applyAlignment="1" applyProtection="1">
      <alignment horizontal="right" vertical="center"/>
    </xf>
    <xf numFmtId="0" fontId="7" fillId="9" borderId="26" xfId="0" applyFont="1" applyFill="1" applyBorder="1" applyAlignment="1" applyProtection="1">
      <alignment horizontal="right" vertical="center"/>
    </xf>
    <xf numFmtId="0" fontId="7" fillId="10" borderId="3" xfId="0" applyFont="1" applyFill="1" applyBorder="1" applyAlignment="1" applyProtection="1">
      <alignment horizontal="center"/>
      <protection locked="0"/>
    </xf>
    <xf numFmtId="0" fontId="7" fillId="10" borderId="1" xfId="0" applyFont="1" applyFill="1" applyBorder="1" applyAlignment="1" applyProtection="1">
      <alignment horizontal="center"/>
      <protection locked="0"/>
    </xf>
    <xf numFmtId="0" fontId="7" fillId="10" borderId="26" xfId="0" applyFont="1" applyFill="1" applyBorder="1" applyAlignment="1" applyProtection="1">
      <alignment horizontal="center"/>
      <protection locked="0"/>
    </xf>
    <xf numFmtId="0" fontId="7" fillId="10" borderId="16" xfId="0" applyFont="1" applyFill="1" applyBorder="1" applyAlignment="1" applyProtection="1">
      <alignment horizontal="center"/>
      <protection locked="0"/>
    </xf>
    <xf numFmtId="0" fontId="7" fillId="10" borderId="4" xfId="0" applyFont="1" applyFill="1" applyBorder="1" applyAlignment="1" applyProtection="1">
      <alignment horizontal="center"/>
      <protection locked="0"/>
    </xf>
    <xf numFmtId="0" fontId="7" fillId="10" borderId="36" xfId="0" applyFont="1" applyFill="1" applyBorder="1" applyAlignment="1" applyProtection="1">
      <alignment horizontal="center"/>
      <protection locked="0"/>
    </xf>
    <xf numFmtId="0" fontId="13" fillId="12" borderId="23" xfId="1" applyNumberFormat="1" applyFont="1" applyFill="1" applyBorder="1" applyAlignment="1" applyProtection="1">
      <alignment horizontal="center"/>
    </xf>
    <xf numFmtId="0" fontId="13" fillId="12" borderId="24" xfId="1" applyNumberFormat="1" applyFont="1" applyFill="1" applyBorder="1" applyAlignment="1" applyProtection="1">
      <alignment horizontal="center"/>
    </xf>
    <xf numFmtId="0" fontId="13" fillId="12" borderId="25" xfId="1" applyNumberFormat="1" applyFont="1" applyFill="1" applyBorder="1" applyAlignment="1" applyProtection="1">
      <alignment horizontal="center"/>
    </xf>
    <xf numFmtId="0" fontId="13" fillId="12" borderId="37" xfId="0" applyFont="1" applyFill="1" applyBorder="1" applyAlignment="1" applyProtection="1">
      <alignment horizontal="right" vertical="center"/>
    </xf>
    <xf numFmtId="0" fontId="13" fillId="12" borderId="38" xfId="0" applyFont="1" applyFill="1" applyBorder="1" applyAlignment="1" applyProtection="1">
      <alignment horizontal="right" vertical="center"/>
    </xf>
    <xf numFmtId="0" fontId="7" fillId="9" borderId="40" xfId="0" applyFont="1" applyFill="1" applyBorder="1" applyAlignment="1" applyProtection="1">
      <alignment horizontal="right" vertical="center"/>
    </xf>
    <xf numFmtId="0" fontId="7" fillId="9" borderId="41" xfId="0" applyFont="1" applyFill="1" applyBorder="1" applyAlignment="1" applyProtection="1">
      <alignment horizontal="right" vertical="center"/>
    </xf>
    <xf numFmtId="0" fontId="7" fillId="10" borderId="18" xfId="0" applyFont="1" applyFill="1" applyBorder="1" applyAlignment="1" applyProtection="1">
      <alignment horizontal="center"/>
      <protection locked="0"/>
    </xf>
    <xf numFmtId="0" fontId="7" fillId="10" borderId="6" xfId="0" applyFont="1" applyFill="1" applyBorder="1" applyAlignment="1" applyProtection="1">
      <alignment horizontal="center"/>
      <protection locked="0"/>
    </xf>
    <xf numFmtId="0" fontId="7" fillId="10" borderId="41" xfId="0" applyFont="1" applyFill="1" applyBorder="1" applyAlignment="1" applyProtection="1">
      <alignment horizontal="center"/>
      <protection locked="0"/>
    </xf>
    <xf numFmtId="0" fontId="10" fillId="12" borderId="39" xfId="2" applyNumberFormat="1" applyFont="1" applyFill="1" applyBorder="1" applyAlignment="1" applyProtection="1">
      <alignment horizontal="center"/>
    </xf>
    <xf numFmtId="0" fontId="10" fillId="12" borderId="25" xfId="2" applyNumberFormat="1" applyFont="1" applyFill="1" applyBorder="1" applyAlignment="1" applyProtection="1">
      <alignment horizontal="center"/>
    </xf>
    <xf numFmtId="0" fontId="4" fillId="10" borderId="15" xfId="0" applyFont="1" applyFill="1" applyBorder="1" applyAlignment="1" applyProtection="1">
      <alignment horizontal="center" vertical="center" wrapText="1"/>
      <protection locked="0"/>
    </xf>
    <xf numFmtId="0" fontId="4" fillId="10" borderId="19" xfId="0" applyFont="1" applyFill="1" applyBorder="1" applyAlignment="1" applyProtection="1">
      <alignment horizontal="center" vertical="center" wrapText="1"/>
      <protection locked="0"/>
    </xf>
    <xf numFmtId="0" fontId="4" fillId="10" borderId="16" xfId="0" applyFont="1" applyFill="1" applyBorder="1" applyAlignment="1" applyProtection="1">
      <alignment horizontal="center" vertical="center" wrapText="1"/>
      <protection locked="0"/>
    </xf>
    <xf numFmtId="0" fontId="4" fillId="10" borderId="20" xfId="0" applyFont="1" applyFill="1" applyBorder="1" applyAlignment="1" applyProtection="1">
      <alignment horizontal="center" vertical="center" wrapText="1"/>
      <protection locked="0"/>
    </xf>
    <xf numFmtId="0" fontId="4" fillId="10" borderId="0" xfId="0" applyFont="1" applyFill="1" applyBorder="1" applyAlignment="1" applyProtection="1">
      <alignment horizontal="center" vertical="center" wrapText="1"/>
      <protection locked="0"/>
    </xf>
    <xf numFmtId="0" fontId="4" fillId="10" borderId="21" xfId="0" applyFont="1" applyFill="1" applyBorder="1" applyAlignment="1" applyProtection="1">
      <alignment horizontal="center" vertical="center" wrapText="1"/>
      <protection locked="0"/>
    </xf>
    <xf numFmtId="0" fontId="4" fillId="10" borderId="17" xfId="0" applyFont="1" applyFill="1" applyBorder="1" applyAlignment="1" applyProtection="1">
      <alignment horizontal="center" vertical="center" wrapText="1"/>
      <protection locked="0"/>
    </xf>
    <xf numFmtId="0" fontId="4" fillId="10" borderId="22" xfId="0" applyFont="1" applyFill="1" applyBorder="1" applyAlignment="1" applyProtection="1">
      <alignment horizontal="center" vertical="center" wrapText="1"/>
      <protection locked="0"/>
    </xf>
    <xf numFmtId="0" fontId="4" fillId="10" borderId="18"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left" vertical="center" wrapText="1"/>
      <protection locked="0"/>
    </xf>
    <xf numFmtId="0" fontId="15" fillId="9" borderId="1" xfId="0" applyFont="1" applyFill="1" applyBorder="1" applyAlignment="1" applyProtection="1">
      <alignment horizontal="center" vertical="center"/>
    </xf>
    <xf numFmtId="0" fontId="4" fillId="14" borderId="15" xfId="0" applyFont="1" applyFill="1" applyBorder="1" applyAlignment="1" applyProtection="1">
      <alignment horizontal="center" vertical="center" wrapText="1"/>
      <protection locked="0"/>
    </xf>
    <xf numFmtId="0" fontId="4" fillId="14" borderId="19" xfId="0" applyFont="1" applyFill="1" applyBorder="1" applyAlignment="1" applyProtection="1">
      <alignment horizontal="center" vertical="center" wrapText="1"/>
      <protection locked="0"/>
    </xf>
    <xf numFmtId="0" fontId="4" fillId="14" borderId="16" xfId="0" applyFont="1" applyFill="1" applyBorder="1" applyAlignment="1" applyProtection="1">
      <alignment horizontal="center" vertical="center" wrapText="1"/>
      <protection locked="0"/>
    </xf>
    <xf numFmtId="0" fontId="4" fillId="14" borderId="20" xfId="0" applyFont="1" applyFill="1" applyBorder="1" applyAlignment="1" applyProtection="1">
      <alignment horizontal="center" vertical="center" wrapText="1"/>
      <protection locked="0"/>
    </xf>
    <xf numFmtId="0" fontId="4" fillId="14" borderId="0" xfId="0" applyFont="1" applyFill="1" applyBorder="1" applyAlignment="1" applyProtection="1">
      <alignment horizontal="center" vertical="center" wrapText="1"/>
      <protection locked="0"/>
    </xf>
    <xf numFmtId="0" fontId="4" fillId="14" borderId="21" xfId="0" applyFont="1" applyFill="1" applyBorder="1" applyAlignment="1" applyProtection="1">
      <alignment horizontal="center" vertical="center" wrapText="1"/>
      <protection locked="0"/>
    </xf>
    <xf numFmtId="0" fontId="4" fillId="14" borderId="17" xfId="0" applyFont="1" applyFill="1" applyBorder="1" applyAlignment="1" applyProtection="1">
      <alignment horizontal="center" vertical="center" wrapText="1"/>
      <protection locked="0"/>
    </xf>
    <xf numFmtId="0" fontId="4" fillId="14" borderId="22" xfId="0" applyFont="1" applyFill="1" applyBorder="1" applyAlignment="1" applyProtection="1">
      <alignment horizontal="center" vertical="center" wrapText="1"/>
      <protection locked="0"/>
    </xf>
    <xf numFmtId="0" fontId="4" fillId="14" borderId="18" xfId="0" applyFont="1" applyFill="1" applyBorder="1" applyAlignment="1" applyProtection="1">
      <alignment horizontal="center" vertical="center" wrapText="1"/>
      <protection locked="0"/>
    </xf>
    <xf numFmtId="0" fontId="6" fillId="14" borderId="23" xfId="0" applyFont="1" applyFill="1" applyBorder="1" applyAlignment="1" applyProtection="1">
      <alignment horizontal="center" vertical="center"/>
    </xf>
    <xf numFmtId="0" fontId="6" fillId="14" borderId="24" xfId="0" applyFont="1" applyFill="1" applyBorder="1" applyAlignment="1" applyProtection="1">
      <alignment horizontal="center" vertical="center"/>
    </xf>
    <xf numFmtId="0" fontId="6" fillId="14" borderId="25" xfId="0" applyFont="1" applyFill="1" applyBorder="1" applyAlignment="1" applyProtection="1">
      <alignment horizontal="center" vertical="center"/>
    </xf>
    <xf numFmtId="0" fontId="15" fillId="10" borderId="1" xfId="0" applyFont="1" applyFill="1" applyBorder="1" applyAlignment="1" applyProtection="1">
      <alignment horizontal="center" vertical="center"/>
    </xf>
    <xf numFmtId="0" fontId="15" fillId="10" borderId="15" xfId="0" applyFont="1" applyFill="1" applyBorder="1" applyAlignment="1" applyProtection="1">
      <alignment horizontal="center" vertical="center"/>
    </xf>
    <xf numFmtId="0" fontId="15" fillId="10" borderId="19" xfId="0" applyFont="1" applyFill="1" applyBorder="1" applyAlignment="1" applyProtection="1">
      <alignment horizontal="center" vertical="center"/>
    </xf>
    <xf numFmtId="0" fontId="15" fillId="10" borderId="16" xfId="0" applyFont="1" applyFill="1" applyBorder="1" applyAlignment="1" applyProtection="1">
      <alignment horizontal="center" vertical="center"/>
    </xf>
    <xf numFmtId="0" fontId="15" fillId="10" borderId="17" xfId="0" applyFont="1" applyFill="1" applyBorder="1" applyAlignment="1" applyProtection="1">
      <alignment horizontal="center" vertical="center"/>
    </xf>
    <xf numFmtId="0" fontId="15" fillId="10" borderId="22" xfId="0" applyFont="1" applyFill="1" applyBorder="1" applyAlignment="1" applyProtection="1">
      <alignment horizontal="center" vertical="center"/>
    </xf>
    <xf numFmtId="0" fontId="15" fillId="10" borderId="18" xfId="0" applyFont="1" applyFill="1" applyBorder="1" applyAlignment="1" applyProtection="1">
      <alignment horizontal="center" vertical="center"/>
    </xf>
    <xf numFmtId="0" fontId="15" fillId="9" borderId="15" xfId="0" applyFont="1" applyFill="1" applyBorder="1" applyAlignment="1" applyProtection="1">
      <alignment horizontal="center" vertical="center"/>
    </xf>
    <xf numFmtId="0" fontId="15" fillId="9" borderId="19" xfId="0" applyFont="1" applyFill="1" applyBorder="1" applyAlignment="1" applyProtection="1">
      <alignment horizontal="center" vertical="center"/>
    </xf>
    <xf numFmtId="0" fontId="15" fillId="9" borderId="16" xfId="0" applyFont="1" applyFill="1" applyBorder="1" applyAlignment="1" applyProtection="1">
      <alignment horizontal="center" vertical="center"/>
    </xf>
    <xf numFmtId="0" fontId="15" fillId="9" borderId="17" xfId="0" applyFont="1" applyFill="1" applyBorder="1" applyAlignment="1" applyProtection="1">
      <alignment horizontal="center" vertical="center"/>
    </xf>
    <xf numFmtId="0" fontId="15" fillId="9" borderId="22" xfId="0" applyFont="1" applyFill="1" applyBorder="1" applyAlignment="1" applyProtection="1">
      <alignment horizontal="center" vertical="center"/>
    </xf>
    <xf numFmtId="0" fontId="15" fillId="9" borderId="18" xfId="0" applyFont="1" applyFill="1" applyBorder="1" applyAlignment="1" applyProtection="1">
      <alignment horizontal="center" vertical="center"/>
    </xf>
    <xf numFmtId="0" fontId="4" fillId="8" borderId="15" xfId="0" applyFont="1" applyFill="1" applyBorder="1" applyAlignment="1" applyProtection="1">
      <alignment horizontal="center" vertical="center" wrapText="1"/>
      <protection locked="0"/>
    </xf>
    <xf numFmtId="0" fontId="4" fillId="8" borderId="19" xfId="0" applyFont="1" applyFill="1" applyBorder="1" applyAlignment="1" applyProtection="1">
      <alignment horizontal="center" vertical="center" wrapText="1"/>
      <protection locked="0"/>
    </xf>
    <xf numFmtId="0" fontId="4" fillId="8" borderId="16"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wrapText="1"/>
      <protection locked="0"/>
    </xf>
    <xf numFmtId="0" fontId="4" fillId="8" borderId="0" xfId="0" applyFont="1" applyFill="1" applyBorder="1" applyAlignment="1" applyProtection="1">
      <alignment horizontal="center" vertical="center" wrapText="1"/>
      <protection locked="0"/>
    </xf>
    <xf numFmtId="0" fontId="4" fillId="8" borderId="21" xfId="0" applyFont="1" applyFill="1" applyBorder="1" applyAlignment="1" applyProtection="1">
      <alignment horizontal="center" vertical="center" wrapText="1"/>
      <protection locked="0"/>
    </xf>
    <xf numFmtId="0" fontId="4" fillId="8" borderId="17"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wrapText="1"/>
      <protection locked="0"/>
    </xf>
    <xf numFmtId="0" fontId="4" fillId="8" borderId="18"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6" fillId="9" borderId="7" xfId="0" applyFont="1" applyFill="1" applyBorder="1" applyAlignment="1" applyProtection="1">
      <alignment horizontal="left" vertical="center" wrapText="1"/>
    </xf>
    <xf numFmtId="0" fontId="6" fillId="9" borderId="8" xfId="0" applyFont="1" applyFill="1" applyBorder="1" applyAlignment="1" applyProtection="1">
      <alignment horizontal="left" vertical="center" wrapText="1"/>
    </xf>
    <xf numFmtId="0" fontId="6" fillId="9" borderId="9" xfId="0" applyFont="1" applyFill="1" applyBorder="1" applyAlignment="1" applyProtection="1">
      <alignment horizontal="left" vertical="center" wrapText="1"/>
    </xf>
    <xf numFmtId="0" fontId="6" fillId="9" borderId="10" xfId="0" applyFont="1" applyFill="1" applyBorder="1" applyAlignment="1" applyProtection="1">
      <alignment horizontal="left" vertical="center" wrapText="1"/>
    </xf>
    <xf numFmtId="0" fontId="6" fillId="9" borderId="0" xfId="0" applyFont="1" applyFill="1" applyBorder="1" applyAlignment="1" applyProtection="1">
      <alignment horizontal="left" vertical="center" wrapText="1"/>
    </xf>
    <xf numFmtId="0" fontId="6" fillId="9" borderId="11" xfId="0" applyFont="1" applyFill="1" applyBorder="1" applyAlignment="1" applyProtection="1">
      <alignment horizontal="left" vertical="center" wrapText="1"/>
    </xf>
    <xf numFmtId="0" fontId="6" fillId="9" borderId="12"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6" fillId="9" borderId="14" xfId="0" applyFont="1" applyFill="1" applyBorder="1" applyAlignment="1" applyProtection="1">
      <alignment horizontal="left" vertical="center" wrapText="1"/>
    </xf>
    <xf numFmtId="0" fontId="6" fillId="8" borderId="23" xfId="0" applyFont="1" applyFill="1" applyBorder="1" applyAlignment="1" applyProtection="1">
      <alignment horizontal="center" vertical="center"/>
    </xf>
    <xf numFmtId="0" fontId="6" fillId="8" borderId="24" xfId="0" applyFont="1" applyFill="1" applyBorder="1" applyAlignment="1" applyProtection="1">
      <alignment horizontal="center" vertical="center"/>
    </xf>
    <xf numFmtId="0" fontId="6" fillId="8" borderId="25"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11" fillId="9" borderId="7" xfId="0" applyFont="1" applyFill="1" applyBorder="1" applyAlignment="1" applyProtection="1">
      <alignment horizontal="center" vertical="center" wrapText="1"/>
    </xf>
    <xf numFmtId="0" fontId="11" fillId="9" borderId="8" xfId="0" applyFont="1" applyFill="1" applyBorder="1" applyAlignment="1" applyProtection="1">
      <alignment horizontal="center" vertical="center" wrapText="1"/>
    </xf>
    <xf numFmtId="0" fontId="11" fillId="9" borderId="9" xfId="0" applyFont="1" applyFill="1" applyBorder="1" applyAlignment="1" applyProtection="1">
      <alignment horizontal="center" vertical="center" wrapText="1"/>
    </xf>
    <xf numFmtId="0" fontId="11" fillId="9" borderId="10" xfId="0" applyFont="1" applyFill="1" applyBorder="1" applyAlignment="1" applyProtection="1">
      <alignment horizontal="center" vertical="center" wrapText="1"/>
    </xf>
    <xf numFmtId="0" fontId="11" fillId="9" borderId="0" xfId="0" applyFont="1" applyFill="1" applyBorder="1" applyAlignment="1" applyProtection="1">
      <alignment horizontal="center" vertical="center" wrapText="1"/>
    </xf>
    <xf numFmtId="0" fontId="11" fillId="9" borderId="11" xfId="0" applyFont="1" applyFill="1" applyBorder="1" applyAlignment="1" applyProtection="1">
      <alignment horizontal="center" vertical="center" wrapText="1"/>
    </xf>
    <xf numFmtId="0" fontId="11" fillId="9" borderId="12" xfId="0" applyFont="1" applyFill="1" applyBorder="1" applyAlignment="1" applyProtection="1">
      <alignment horizontal="center" vertical="center" wrapText="1"/>
    </xf>
    <xf numFmtId="0" fontId="11" fillId="9" borderId="13" xfId="0" applyFont="1" applyFill="1" applyBorder="1" applyAlignment="1" applyProtection="1">
      <alignment horizontal="center" vertical="center" wrapText="1"/>
    </xf>
    <xf numFmtId="0" fontId="11" fillId="9" borderId="14" xfId="0" applyFont="1" applyFill="1" applyBorder="1" applyAlignment="1" applyProtection="1">
      <alignment horizontal="center" vertical="center" wrapText="1"/>
    </xf>
    <xf numFmtId="0" fontId="0" fillId="5" borderId="4" xfId="0" applyFill="1" applyBorder="1" applyProtection="1">
      <protection locked="0"/>
    </xf>
    <xf numFmtId="0" fontId="0" fillId="5" borderId="6" xfId="0" applyFill="1" applyBorder="1" applyProtection="1">
      <protection locked="0"/>
    </xf>
    <xf numFmtId="0" fontId="7" fillId="5" borderId="1" xfId="0" applyFont="1" applyFill="1" applyBorder="1" applyAlignment="1" applyProtection="1">
      <alignment horizontal="center" vertical="center"/>
    </xf>
    <xf numFmtId="0" fontId="11" fillId="7" borderId="7"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1" fillId="7" borderId="9" xfId="0" applyFont="1" applyFill="1" applyBorder="1" applyAlignment="1" applyProtection="1">
      <alignment horizontal="center" vertical="center" wrapText="1"/>
    </xf>
    <xf numFmtId="0" fontId="11" fillId="7" borderId="10"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12" xfId="0" applyFont="1" applyFill="1" applyBorder="1" applyAlignment="1" applyProtection="1">
      <alignment horizontal="center" vertical="center" wrapText="1"/>
    </xf>
    <xf numFmtId="0" fontId="11" fillId="7" borderId="13" xfId="0"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6" fillId="9" borderId="4" xfId="0" applyFont="1" applyFill="1" applyBorder="1" applyAlignment="1" applyProtection="1">
      <alignment horizontal="center" vertical="center" wrapText="1"/>
    </xf>
    <xf numFmtId="0" fontId="6" fillId="9" borderId="5" xfId="0" applyFont="1" applyFill="1" applyBorder="1" applyAlignment="1" applyProtection="1">
      <alignment horizontal="center" vertical="center" wrapText="1"/>
    </xf>
    <xf numFmtId="0" fontId="6" fillId="9" borderId="6" xfId="0" applyFont="1" applyFill="1" applyBorder="1" applyAlignment="1" applyProtection="1">
      <alignment horizontal="center" vertical="center" wrapText="1"/>
    </xf>
    <xf numFmtId="0" fontId="6" fillId="9" borderId="6" xfId="0"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15" fontId="7" fillId="5" borderId="1" xfId="0" applyNumberFormat="1"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cellXfs>
  <cellStyles count="3">
    <cellStyle name="Comma" xfId="1" builtinId="3"/>
    <cellStyle name="Currency" xfId="2" builtinId="4"/>
    <cellStyle name="Normal" xfId="0" builtinId="0"/>
  </cellStyles>
  <dxfs count="4">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2F2F2"/>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19050</xdr:rowOff>
    </xdr:from>
    <xdr:to>
      <xdr:col>1</xdr:col>
      <xdr:colOff>1086735</xdr:colOff>
      <xdr:row>8</xdr:row>
      <xdr:rowOff>142875</xdr:rowOff>
    </xdr:to>
    <xdr:pic>
      <xdr:nvPicPr>
        <xdr:cNvPr id="2" name="Picture 1" descr="LTS_3col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67685" cy="10763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76200</xdr:colOff>
          <xdr:row>10</xdr:row>
          <xdr:rowOff>114300</xdr:rowOff>
        </xdr:from>
        <xdr:to>
          <xdr:col>1</xdr:col>
          <xdr:colOff>1066800</xdr:colOff>
          <xdr:row>12</xdr:row>
          <xdr:rowOff>180975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Cancer Patient Journey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13</xdr:row>
          <xdr:rowOff>85725</xdr:rowOff>
        </xdr:from>
        <xdr:to>
          <xdr:col>1</xdr:col>
          <xdr:colOff>1066800</xdr:colOff>
          <xdr:row>15</xdr:row>
          <xdr:rowOff>57150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Lean Six Sigma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2</xdr:col>
      <xdr:colOff>70123</xdr:colOff>
      <xdr:row>5</xdr:row>
      <xdr:rowOff>161925</xdr:rowOff>
    </xdr:to>
    <xdr:pic>
      <xdr:nvPicPr>
        <xdr:cNvPr id="2" name="Picture 1" descr="LTS_3col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79773" cy="10953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19051</xdr:rowOff>
    </xdr:from>
    <xdr:to>
      <xdr:col>2</xdr:col>
      <xdr:colOff>47626</xdr:colOff>
      <xdr:row>5</xdr:row>
      <xdr:rowOff>172603</xdr:rowOff>
    </xdr:to>
    <xdr:pic>
      <xdr:nvPicPr>
        <xdr:cNvPr id="2" name="Picture 1" descr="LTS_3col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1"/>
          <a:ext cx="1057276" cy="110605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1</xdr:col>
      <xdr:colOff>1070071</xdr:colOff>
      <xdr:row>5</xdr:row>
      <xdr:rowOff>152400</xdr:rowOff>
    </xdr:to>
    <xdr:pic>
      <xdr:nvPicPr>
        <xdr:cNvPr id="2" name="Picture 1" descr="LTS_3col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51021" cy="10858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2</xdr:col>
      <xdr:colOff>32151</xdr:colOff>
      <xdr:row>5</xdr:row>
      <xdr:rowOff>142875</xdr:rowOff>
    </xdr:to>
    <xdr:pic>
      <xdr:nvPicPr>
        <xdr:cNvPr id="2" name="Picture 1" descr="LTS_3col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41801" cy="10763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123265</xdr:colOff>
      <xdr:row>66</xdr:row>
      <xdr:rowOff>140861</xdr:rowOff>
    </xdr:from>
    <xdr:to>
      <xdr:col>17</xdr:col>
      <xdr:colOff>145676</xdr:colOff>
      <xdr:row>74</xdr:row>
      <xdr:rowOff>114942</xdr:rowOff>
    </xdr:to>
    <xdr:pic>
      <xdr:nvPicPr>
        <xdr:cNvPr id="2" name="Picture 1" descr="LTS_3col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46324" y="7021273"/>
          <a:ext cx="1467970" cy="1498081"/>
        </a:xfrm>
        <a:prstGeom prst="rect">
          <a:avLst/>
        </a:prstGeom>
        <a:noFill/>
      </xdr:spPr>
    </xdr:pic>
    <xdr:clientData/>
  </xdr:twoCellAnchor>
  <xdr:twoCellAnchor editAs="oneCell">
    <xdr:from>
      <xdr:col>5</xdr:col>
      <xdr:colOff>11207</xdr:colOff>
      <xdr:row>73</xdr:row>
      <xdr:rowOff>7322</xdr:rowOff>
    </xdr:from>
    <xdr:to>
      <xdr:col>13</xdr:col>
      <xdr:colOff>2740239</xdr:colOff>
      <xdr:row>74</xdr:row>
      <xdr:rowOff>8484</xdr:rowOff>
    </xdr:to>
    <xdr:pic>
      <xdr:nvPicPr>
        <xdr:cNvPr id="3" name="Picture 2" descr="colour_strip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6795" y="8221234"/>
          <a:ext cx="8847444" cy="191662"/>
        </a:xfrm>
        <a:prstGeom prst="rect">
          <a:avLst/>
        </a:prstGeom>
        <a:noFill/>
      </xdr:spPr>
    </xdr:pic>
    <xdr:clientData/>
  </xdr:twoCellAnchor>
  <xdr:twoCellAnchor editAs="oneCell">
    <xdr:from>
      <xdr:col>1</xdr:col>
      <xdr:colOff>9525</xdr:colOff>
      <xdr:row>0</xdr:row>
      <xdr:rowOff>0</xdr:rowOff>
    </xdr:from>
    <xdr:to>
      <xdr:col>2</xdr:col>
      <xdr:colOff>79776</xdr:colOff>
      <xdr:row>5</xdr:row>
      <xdr:rowOff>114300</xdr:rowOff>
    </xdr:to>
    <xdr:pic>
      <xdr:nvPicPr>
        <xdr:cNvPr id="4" name="Picture 3" descr="LTS_3col_logo">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0"/>
          <a:ext cx="1041801" cy="10763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734785</xdr:colOff>
      <xdr:row>31</xdr:row>
      <xdr:rowOff>285752</xdr:rowOff>
    </xdr:from>
    <xdr:to>
      <xdr:col>12</xdr:col>
      <xdr:colOff>1469972</xdr:colOff>
      <xdr:row>32</xdr:row>
      <xdr:rowOff>174173</xdr:rowOff>
    </xdr:to>
    <xdr:pic>
      <xdr:nvPicPr>
        <xdr:cNvPr id="2" name="Picture 1" descr="colour_strip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4571" y="6218466"/>
          <a:ext cx="8668151" cy="187778"/>
        </a:xfrm>
        <a:prstGeom prst="rect">
          <a:avLst/>
        </a:prstGeom>
        <a:noFill/>
      </xdr:spPr>
    </xdr:pic>
    <xdr:clientData/>
  </xdr:twoCellAnchor>
  <xdr:twoCellAnchor editAs="oneCell">
    <xdr:from>
      <xdr:col>1</xdr:col>
      <xdr:colOff>17689</xdr:colOff>
      <xdr:row>0</xdr:row>
      <xdr:rowOff>47625</xdr:rowOff>
    </xdr:from>
    <xdr:to>
      <xdr:col>2</xdr:col>
      <xdr:colOff>114087</xdr:colOff>
      <xdr:row>5</xdr:row>
      <xdr:rowOff>175454</xdr:rowOff>
    </xdr:to>
    <xdr:pic>
      <xdr:nvPicPr>
        <xdr:cNvPr id="3" name="Picture 2" descr="LTS_3col_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5339" y="47625"/>
          <a:ext cx="1067948" cy="108985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05"/>
  <sheetViews>
    <sheetView topLeftCell="B7" workbookViewId="0">
      <selection activeCell="F37" sqref="F37"/>
    </sheetView>
  </sheetViews>
  <sheetFormatPr defaultRowHeight="15" x14ac:dyDescent="0.25"/>
  <cols>
    <col min="1" max="1" width="3.7109375" style="1" customWidth="1"/>
    <col min="2" max="2" width="25.140625" style="1" customWidth="1"/>
    <col min="3" max="3" width="18.7109375" style="1" customWidth="1"/>
    <col min="4" max="4" width="84.7109375" style="1" customWidth="1"/>
    <col min="5" max="5" width="2" style="1" customWidth="1"/>
    <col min="6" max="6" width="44.28515625" style="1" customWidth="1"/>
    <col min="7" max="7" width="2" style="12" customWidth="1"/>
    <col min="8" max="8" width="16.5703125" style="1" customWidth="1"/>
    <col min="9" max="9" width="25.28515625" style="1" customWidth="1"/>
    <col min="10" max="10" width="2" style="1" customWidth="1"/>
    <col min="11" max="11" width="16" style="1" customWidth="1"/>
    <col min="12" max="12" width="7.7109375" style="1" customWidth="1"/>
    <col min="13" max="13" width="7.28515625" style="1" customWidth="1"/>
    <col min="14" max="14" width="10" style="2" customWidth="1"/>
    <col min="15" max="15" width="38.5703125" style="2" customWidth="1"/>
    <col min="16" max="16" width="2.7109375" style="1" customWidth="1"/>
    <col min="17" max="17" width="9.7109375" style="1" customWidth="1"/>
    <col min="18" max="18" width="19.42578125" style="1" customWidth="1"/>
    <col min="19" max="22" width="9.7109375" style="1" customWidth="1"/>
    <col min="23" max="16384" width="9.140625" style="1"/>
  </cols>
  <sheetData>
    <row r="2" spans="3:18" x14ac:dyDescent="0.25">
      <c r="C2" s="100" t="s">
        <v>112</v>
      </c>
      <c r="D2" s="101"/>
      <c r="E2" s="101"/>
      <c r="F2" s="101"/>
    </row>
    <row r="3" spans="3:18" x14ac:dyDescent="0.25">
      <c r="C3" s="101"/>
      <c r="D3" s="101"/>
      <c r="E3" s="101"/>
      <c r="F3" s="101"/>
    </row>
    <row r="4" spans="3:18" x14ac:dyDescent="0.25">
      <c r="N4" s="1"/>
      <c r="O4" s="1"/>
    </row>
    <row r="5" spans="3:18" ht="15" customHeight="1" x14ac:dyDescent="0.25">
      <c r="C5" s="17" t="s">
        <v>33</v>
      </c>
      <c r="D5" s="88"/>
      <c r="E5" s="88"/>
      <c r="F5" s="88"/>
      <c r="G5" s="72"/>
      <c r="L5" s="75"/>
      <c r="M5" s="75"/>
      <c r="N5" s="75"/>
      <c r="O5" s="75"/>
      <c r="P5" s="75"/>
      <c r="Q5" s="75"/>
    </row>
    <row r="6" spans="3:18" ht="15" customHeight="1" x14ac:dyDescent="0.25">
      <c r="L6" s="75"/>
      <c r="M6" s="75"/>
      <c r="N6" s="75"/>
      <c r="O6" s="75"/>
      <c r="P6" s="75"/>
      <c r="Q6" s="75"/>
    </row>
    <row r="7" spans="3:18" ht="15" customHeight="1" x14ac:dyDescent="0.25">
      <c r="L7" s="75"/>
      <c r="M7" s="75"/>
      <c r="N7" s="75"/>
      <c r="O7" s="75"/>
      <c r="P7" s="75"/>
      <c r="Q7" s="75"/>
    </row>
    <row r="8" spans="3:18" ht="15" customHeight="1" x14ac:dyDescent="0.25">
      <c r="C8" s="17" t="s">
        <v>0</v>
      </c>
      <c r="D8" s="88"/>
      <c r="E8" s="88"/>
      <c r="F8" s="88"/>
      <c r="G8" s="72"/>
      <c r="L8" s="75"/>
      <c r="M8" s="75"/>
      <c r="N8" s="75"/>
      <c r="O8" s="75"/>
      <c r="P8" s="75"/>
      <c r="Q8" s="75"/>
    </row>
    <row r="9" spans="3:18" ht="15" customHeight="1" x14ac:dyDescent="0.25">
      <c r="M9" s="75"/>
      <c r="N9" s="75"/>
      <c r="O9" s="75"/>
      <c r="P9" s="75"/>
      <c r="Q9" s="75"/>
      <c r="R9" s="75"/>
    </row>
    <row r="10" spans="3:18" ht="15.75" thickBot="1" x14ac:dyDescent="0.3">
      <c r="N10" s="1"/>
      <c r="O10" s="1"/>
    </row>
    <row r="11" spans="3:18" ht="15" customHeight="1" x14ac:dyDescent="0.25">
      <c r="C11" s="89" t="s">
        <v>60</v>
      </c>
      <c r="D11" s="90"/>
      <c r="E11" s="90"/>
      <c r="F11" s="91"/>
      <c r="G11" s="42"/>
      <c r="H11" s="89" t="s">
        <v>92</v>
      </c>
      <c r="I11" s="90"/>
      <c r="J11" s="90"/>
      <c r="K11" s="90"/>
      <c r="L11" s="91"/>
      <c r="N11" s="1"/>
      <c r="O11" s="1"/>
    </row>
    <row r="12" spans="3:18" ht="15.75" customHeight="1" thickBot="1" x14ac:dyDescent="0.3">
      <c r="C12" s="92"/>
      <c r="D12" s="93"/>
      <c r="E12" s="93"/>
      <c r="F12" s="94"/>
      <c r="G12" s="42"/>
      <c r="H12" s="92"/>
      <c r="I12" s="93"/>
      <c r="J12" s="93"/>
      <c r="K12" s="93"/>
      <c r="L12" s="94"/>
      <c r="N12" s="1"/>
      <c r="O12" s="1"/>
    </row>
    <row r="13" spans="3:18" x14ac:dyDescent="0.25">
      <c r="N13" s="1"/>
      <c r="O13" s="1"/>
    </row>
    <row r="14" spans="3:18" ht="18.75" x14ac:dyDescent="0.3">
      <c r="C14" s="95" t="s">
        <v>63</v>
      </c>
      <c r="D14" s="95"/>
      <c r="F14" s="67" t="str">
        <f>'Staff Time Saved'!K80</f>
        <v>522  Staff Hours Saved</v>
      </c>
      <c r="G14" s="44"/>
      <c r="H14" s="87"/>
      <c r="I14" s="87"/>
      <c r="J14" s="87"/>
      <c r="K14" s="87"/>
      <c r="L14" s="87"/>
      <c r="N14" s="1"/>
      <c r="O14" s="1"/>
    </row>
    <row r="15" spans="3:18" ht="18.75" x14ac:dyDescent="0.3">
      <c r="C15" s="95" t="s">
        <v>109</v>
      </c>
      <c r="D15" s="95"/>
      <c r="F15" s="68" t="str">
        <f>'Patient Savings'!I12</f>
        <v/>
      </c>
      <c r="G15" s="45"/>
      <c r="H15" s="87"/>
      <c r="I15" s="87"/>
      <c r="J15" s="87"/>
      <c r="K15" s="87"/>
      <c r="L15" s="87"/>
      <c r="N15" s="1"/>
      <c r="O15" s="1"/>
    </row>
    <row r="16" spans="3:18" ht="18.75" x14ac:dyDescent="0.3">
      <c r="C16" s="95" t="s">
        <v>64</v>
      </c>
      <c r="D16" s="95"/>
      <c r="F16" s="69" t="str">
        <f>'Bed Days Saved'!N13</f>
        <v/>
      </c>
      <c r="G16" s="46"/>
      <c r="H16" s="87"/>
      <c r="I16" s="87"/>
      <c r="J16" s="87"/>
      <c r="K16" s="87"/>
      <c r="L16" s="87"/>
      <c r="N16" s="1"/>
      <c r="O16" s="1"/>
    </row>
    <row r="17" spans="1:15" ht="18.75" x14ac:dyDescent="0.3">
      <c r="A17" s="2"/>
      <c r="B17" s="3"/>
      <c r="C17" s="98" t="s">
        <v>108</v>
      </c>
      <c r="D17" s="99"/>
      <c r="F17" s="70" t="str">
        <f>'Bed Days Saved'!N19</f>
        <v/>
      </c>
      <c r="G17" s="47"/>
      <c r="H17" s="87"/>
      <c r="I17" s="87"/>
      <c r="J17" s="87"/>
      <c r="K17" s="87"/>
      <c r="L17" s="87"/>
      <c r="N17" s="1"/>
      <c r="O17" s="1"/>
    </row>
    <row r="18" spans="1:15" ht="18.75" x14ac:dyDescent="0.3">
      <c r="A18" s="2"/>
      <c r="C18" s="95" t="s">
        <v>55</v>
      </c>
      <c r="D18" s="95"/>
      <c r="F18" s="71" t="str">
        <f>'Supplies and 5S Savings'!I12</f>
        <v/>
      </c>
      <c r="G18" s="45"/>
      <c r="H18" s="87"/>
      <c r="I18" s="87"/>
      <c r="J18" s="87"/>
      <c r="K18" s="87"/>
      <c r="L18" s="87"/>
      <c r="N18" s="1"/>
      <c r="O18" s="1"/>
    </row>
    <row r="19" spans="1:15" ht="18.75" x14ac:dyDescent="0.3">
      <c r="A19" s="2"/>
      <c r="C19" s="95" t="s">
        <v>62</v>
      </c>
      <c r="D19" s="95"/>
      <c r="F19" s="71" t="str">
        <f>'Supplies and 5S Savings'!I15</f>
        <v/>
      </c>
      <c r="G19" s="45"/>
      <c r="H19" s="87"/>
      <c r="I19" s="87"/>
      <c r="J19" s="87"/>
      <c r="K19" s="87"/>
      <c r="L19" s="87"/>
      <c r="N19" s="1"/>
      <c r="O19" s="1"/>
    </row>
    <row r="20" spans="1:15" ht="18.75" x14ac:dyDescent="0.3">
      <c r="A20" s="2"/>
      <c r="C20" s="95" t="s">
        <v>65</v>
      </c>
      <c r="D20" s="95"/>
      <c r="F20" s="71" t="str">
        <f>'Bed Days Saved'!N16</f>
        <v/>
      </c>
      <c r="G20" s="45"/>
      <c r="H20" s="87"/>
      <c r="I20" s="87"/>
      <c r="J20" s="87"/>
      <c r="K20" s="87"/>
      <c r="L20" s="87"/>
      <c r="N20" s="1"/>
      <c r="O20" s="1"/>
    </row>
    <row r="21" spans="1:15" ht="18.75" x14ac:dyDescent="0.3">
      <c r="A21" s="2"/>
      <c r="C21" s="98" t="s">
        <v>115</v>
      </c>
      <c r="D21" s="99"/>
      <c r="F21" s="71" t="str">
        <f>'Staff Time Saved'!O80</f>
        <v>8156 Staff Dollars Reallocated</v>
      </c>
      <c r="G21" s="45"/>
      <c r="H21" s="82"/>
      <c r="I21" s="82"/>
      <c r="J21" s="82"/>
      <c r="K21" s="82"/>
      <c r="L21" s="82"/>
      <c r="N21" s="1"/>
      <c r="O21" s="1"/>
    </row>
    <row r="22" spans="1:15" ht="15.75" thickBot="1" x14ac:dyDescent="0.3">
      <c r="A22" s="2"/>
      <c r="C22" s="35"/>
      <c r="D22" s="35"/>
      <c r="F22" s="36"/>
      <c r="G22" s="36"/>
      <c r="N22" s="1"/>
      <c r="O22" s="1"/>
    </row>
    <row r="23" spans="1:15" ht="27" x14ac:dyDescent="0.25">
      <c r="A23" s="2"/>
      <c r="C23" s="89" t="s">
        <v>34</v>
      </c>
      <c r="D23" s="90"/>
      <c r="E23" s="90"/>
      <c r="F23" s="91"/>
      <c r="G23" s="42"/>
      <c r="N23" s="1"/>
      <c r="O23" s="1"/>
    </row>
    <row r="24" spans="1:15" ht="27.75" thickBot="1" x14ac:dyDescent="0.3">
      <c r="A24" s="2"/>
      <c r="C24" s="92"/>
      <c r="D24" s="93"/>
      <c r="E24" s="93"/>
      <c r="F24" s="94"/>
      <c r="G24" s="42"/>
      <c r="N24" s="1"/>
      <c r="O24" s="1"/>
    </row>
    <row r="25" spans="1:15" x14ac:dyDescent="0.25">
      <c r="A25" s="2"/>
      <c r="N25" s="1"/>
      <c r="O25" s="1"/>
    </row>
    <row r="26" spans="1:15" x14ac:dyDescent="0.25">
      <c r="A26" s="2"/>
      <c r="C26" s="97" t="s">
        <v>9</v>
      </c>
      <c r="D26" s="97"/>
      <c r="E26" s="97"/>
      <c r="F26" s="97"/>
      <c r="G26" s="43"/>
      <c r="N26" s="1"/>
      <c r="O26" s="1"/>
    </row>
    <row r="27" spans="1:15" x14ac:dyDescent="0.25">
      <c r="A27" s="2"/>
      <c r="C27" s="96" t="s">
        <v>35</v>
      </c>
      <c r="D27" s="96"/>
      <c r="E27" s="96"/>
      <c r="F27" s="96"/>
      <c r="G27" s="30"/>
      <c r="N27" s="1"/>
      <c r="O27" s="1"/>
    </row>
    <row r="28" spans="1:15" x14ac:dyDescent="0.25">
      <c r="A28" s="2"/>
      <c r="C28" s="96" t="s">
        <v>36</v>
      </c>
      <c r="D28" s="96"/>
      <c r="E28" s="96"/>
      <c r="F28" s="96"/>
      <c r="G28" s="30"/>
      <c r="N28" s="1"/>
      <c r="O28" s="1"/>
    </row>
    <row r="29" spans="1:15" x14ac:dyDescent="0.25">
      <c r="A29" s="2"/>
      <c r="C29" s="96" t="s">
        <v>11</v>
      </c>
      <c r="D29" s="96"/>
      <c r="E29" s="96"/>
      <c r="F29" s="96"/>
      <c r="G29" s="30"/>
      <c r="N29" s="1"/>
      <c r="O29" s="1"/>
    </row>
    <row r="30" spans="1:15" x14ac:dyDescent="0.25">
      <c r="A30" s="2"/>
      <c r="C30" s="5"/>
      <c r="D30" s="5"/>
      <c r="N30" s="1"/>
      <c r="O30" s="1"/>
    </row>
    <row r="31" spans="1:15" x14ac:dyDescent="0.25">
      <c r="A31" s="2"/>
      <c r="C31" s="16" t="s">
        <v>10</v>
      </c>
      <c r="D31" s="16" t="s">
        <v>5</v>
      </c>
      <c r="F31" s="16" t="s">
        <v>6</v>
      </c>
      <c r="G31" s="8"/>
      <c r="N31" s="1"/>
      <c r="O31" s="1"/>
    </row>
    <row r="32" spans="1:15" x14ac:dyDescent="0.25">
      <c r="A32" s="2"/>
      <c r="N32" s="1"/>
      <c r="O32" s="1"/>
    </row>
    <row r="33" spans="1:15" ht="15" customHeight="1" x14ac:dyDescent="0.25">
      <c r="A33" s="2"/>
      <c r="C33" s="24"/>
      <c r="D33" s="73"/>
      <c r="F33" s="74"/>
      <c r="G33" s="72"/>
      <c r="H33" s="87"/>
      <c r="I33" s="87"/>
      <c r="J33" s="87"/>
      <c r="K33" s="87"/>
      <c r="L33" s="87"/>
      <c r="N33" s="1"/>
      <c r="O33" s="1"/>
    </row>
    <row r="34" spans="1:15" ht="30" customHeight="1" x14ac:dyDescent="0.25">
      <c r="A34" s="2"/>
      <c r="C34" s="85"/>
      <c r="D34" s="24"/>
      <c r="F34" s="74"/>
      <c r="G34" s="72"/>
      <c r="H34" s="87"/>
      <c r="I34" s="87"/>
      <c r="J34" s="87"/>
      <c r="K34" s="87"/>
      <c r="L34" s="87"/>
      <c r="N34" s="1"/>
      <c r="O34" s="1"/>
    </row>
    <row r="35" spans="1:15" ht="15" customHeight="1" x14ac:dyDescent="0.25">
      <c r="A35" s="2"/>
      <c r="C35" s="24" t="s">
        <v>116</v>
      </c>
      <c r="D35" s="24" t="s">
        <v>117</v>
      </c>
      <c r="F35" s="84" t="s">
        <v>120</v>
      </c>
      <c r="G35" s="72"/>
      <c r="H35" s="87"/>
      <c r="I35" s="87"/>
      <c r="J35" s="87"/>
      <c r="K35" s="87"/>
      <c r="L35" s="87"/>
      <c r="N35" s="1"/>
      <c r="O35" s="1"/>
    </row>
    <row r="36" spans="1:15" ht="15" customHeight="1" x14ac:dyDescent="0.25">
      <c r="A36" s="2"/>
      <c r="C36" s="24" t="s">
        <v>116</v>
      </c>
      <c r="D36" s="24" t="s">
        <v>118</v>
      </c>
      <c r="F36" s="84" t="s">
        <v>121</v>
      </c>
      <c r="G36" s="72"/>
      <c r="H36" s="87"/>
      <c r="I36" s="87"/>
      <c r="J36" s="87"/>
      <c r="K36" s="87"/>
      <c r="L36" s="87"/>
      <c r="N36" s="1"/>
      <c r="O36" s="1"/>
    </row>
    <row r="37" spans="1:15" ht="15" customHeight="1" x14ac:dyDescent="0.25">
      <c r="A37" s="2"/>
      <c r="C37" s="24" t="s">
        <v>116</v>
      </c>
      <c r="D37" s="24" t="s">
        <v>119</v>
      </c>
      <c r="F37" s="84" t="s">
        <v>132</v>
      </c>
      <c r="G37" s="72"/>
      <c r="H37" s="87"/>
      <c r="I37" s="87"/>
      <c r="J37" s="87"/>
      <c r="K37" s="87"/>
      <c r="L37" s="87"/>
      <c r="N37" s="1"/>
      <c r="O37" s="1"/>
    </row>
    <row r="38" spans="1:15" ht="15" customHeight="1" x14ac:dyDescent="0.25">
      <c r="A38" s="2"/>
      <c r="C38" s="24" t="s">
        <v>116</v>
      </c>
      <c r="D38" s="85" t="s">
        <v>123</v>
      </c>
      <c r="F38" s="86" t="s">
        <v>122</v>
      </c>
      <c r="G38" s="72"/>
      <c r="H38" s="87"/>
      <c r="I38" s="87"/>
      <c r="J38" s="87"/>
      <c r="K38" s="87"/>
      <c r="L38" s="87"/>
      <c r="N38" s="1"/>
      <c r="O38" s="1"/>
    </row>
    <row r="39" spans="1:15" ht="15" customHeight="1" x14ac:dyDescent="0.35">
      <c r="A39" s="2"/>
      <c r="B39" s="4"/>
      <c r="C39" s="24"/>
      <c r="D39" s="24"/>
      <c r="F39" s="74"/>
      <c r="G39" s="72"/>
      <c r="H39" s="87"/>
      <c r="I39" s="87"/>
      <c r="J39" s="87"/>
      <c r="K39" s="87"/>
      <c r="L39" s="87"/>
      <c r="N39" s="1"/>
      <c r="O39" s="1"/>
    </row>
    <row r="40" spans="1:15" ht="15" customHeight="1" x14ac:dyDescent="0.25">
      <c r="C40" s="24"/>
      <c r="D40" s="24"/>
      <c r="F40" s="74"/>
      <c r="G40" s="72"/>
      <c r="H40" s="87"/>
      <c r="I40" s="87"/>
      <c r="J40" s="87"/>
      <c r="K40" s="87"/>
      <c r="L40" s="87"/>
      <c r="N40" s="1"/>
      <c r="O40" s="1"/>
    </row>
    <row r="41" spans="1:15" ht="15" customHeight="1" x14ac:dyDescent="0.25">
      <c r="C41" s="24"/>
      <c r="D41" s="24"/>
      <c r="F41" s="74"/>
      <c r="G41" s="72"/>
      <c r="H41" s="87"/>
      <c r="I41" s="87"/>
      <c r="J41" s="87"/>
      <c r="K41" s="87"/>
      <c r="L41" s="87"/>
      <c r="N41" s="1"/>
      <c r="O41" s="1"/>
    </row>
    <row r="42" spans="1:15" ht="15" customHeight="1" x14ac:dyDescent="0.25">
      <c r="C42" s="24"/>
      <c r="D42" s="24"/>
      <c r="F42" s="74"/>
      <c r="G42" s="72"/>
      <c r="H42" s="87"/>
      <c r="I42" s="87"/>
      <c r="J42" s="87"/>
      <c r="K42" s="87"/>
      <c r="L42" s="87"/>
      <c r="N42" s="1"/>
      <c r="O42" s="1"/>
    </row>
    <row r="43" spans="1:15" ht="15" customHeight="1" x14ac:dyDescent="0.25">
      <c r="C43" s="24"/>
      <c r="D43" s="24"/>
      <c r="F43" s="74"/>
      <c r="G43" s="72"/>
      <c r="H43" s="87"/>
      <c r="I43" s="87"/>
      <c r="J43" s="87"/>
      <c r="K43" s="87"/>
      <c r="L43" s="87"/>
      <c r="N43" s="1"/>
      <c r="O43" s="1"/>
    </row>
    <row r="44" spans="1:15" ht="15" customHeight="1" x14ac:dyDescent="0.25">
      <c r="C44" s="24"/>
      <c r="D44" s="24"/>
      <c r="F44" s="74"/>
      <c r="G44" s="72"/>
      <c r="H44" s="87"/>
      <c r="I44" s="87"/>
      <c r="J44" s="87"/>
      <c r="K44" s="87"/>
      <c r="L44" s="87"/>
      <c r="N44" s="1"/>
      <c r="O44" s="1"/>
    </row>
    <row r="45" spans="1:15" ht="15" customHeight="1" x14ac:dyDescent="0.25">
      <c r="A45" s="2"/>
      <c r="C45" s="24"/>
      <c r="D45" s="24"/>
      <c r="F45" s="74"/>
      <c r="G45" s="72"/>
      <c r="H45" s="87"/>
      <c r="I45" s="87"/>
      <c r="J45" s="87"/>
      <c r="K45" s="87"/>
      <c r="L45" s="87"/>
      <c r="N45" s="1"/>
      <c r="O45" s="1"/>
    </row>
    <row r="46" spans="1:15" ht="15" customHeight="1" x14ac:dyDescent="0.25">
      <c r="A46" s="2"/>
      <c r="C46" s="24"/>
      <c r="D46" s="24"/>
      <c r="F46" s="74"/>
      <c r="G46" s="72"/>
      <c r="H46" s="87"/>
      <c r="I46" s="87"/>
      <c r="J46" s="87"/>
      <c r="K46" s="87"/>
      <c r="L46" s="87"/>
      <c r="N46" s="1"/>
      <c r="O46" s="1"/>
    </row>
    <row r="47" spans="1:15" ht="15" customHeight="1" x14ac:dyDescent="0.25">
      <c r="A47" s="2"/>
      <c r="C47" s="24"/>
      <c r="D47" s="24"/>
      <c r="F47" s="74"/>
      <c r="G47" s="72"/>
      <c r="H47" s="87"/>
      <c r="I47" s="87"/>
      <c r="J47" s="87"/>
      <c r="K47" s="87"/>
      <c r="L47" s="87"/>
      <c r="N47" s="1"/>
      <c r="O47" s="1"/>
    </row>
    <row r="48" spans="1:15" ht="15" customHeight="1" x14ac:dyDescent="0.35">
      <c r="A48" s="2"/>
      <c r="B48" s="4"/>
      <c r="C48" s="24"/>
      <c r="D48" s="24"/>
      <c r="F48" s="74"/>
      <c r="G48" s="72"/>
      <c r="H48" s="87"/>
      <c r="I48" s="87"/>
      <c r="J48" s="87"/>
      <c r="K48" s="87"/>
      <c r="L48" s="87"/>
      <c r="N48" s="1"/>
      <c r="O48" s="1"/>
    </row>
    <row r="49" spans="3:15" ht="15" customHeight="1" x14ac:dyDescent="0.25">
      <c r="C49" s="24"/>
      <c r="D49" s="24"/>
      <c r="F49" s="74"/>
      <c r="G49" s="72"/>
      <c r="H49" s="87"/>
      <c r="I49" s="87"/>
      <c r="J49" s="87"/>
      <c r="K49" s="87"/>
      <c r="L49" s="87"/>
      <c r="N49" s="1"/>
      <c r="O49" s="1"/>
    </row>
    <row r="50" spans="3:15" ht="15" customHeight="1" x14ac:dyDescent="0.25">
      <c r="C50" s="24"/>
      <c r="D50" s="24"/>
      <c r="F50" s="74"/>
      <c r="G50" s="72"/>
      <c r="H50" s="87"/>
      <c r="I50" s="87"/>
      <c r="J50" s="87"/>
      <c r="K50" s="87"/>
      <c r="L50" s="87"/>
      <c r="N50" s="1"/>
      <c r="O50" s="1"/>
    </row>
    <row r="51" spans="3:15" ht="15" customHeight="1" x14ac:dyDescent="0.25">
      <c r="C51" s="24"/>
      <c r="D51" s="24"/>
      <c r="F51" s="74"/>
      <c r="G51" s="72"/>
      <c r="H51" s="87"/>
      <c r="I51" s="87"/>
      <c r="J51" s="87"/>
      <c r="K51" s="87"/>
      <c r="L51" s="87"/>
      <c r="N51" s="1"/>
      <c r="O51" s="1"/>
    </row>
    <row r="52" spans="3:15" ht="15" customHeight="1" x14ac:dyDescent="0.25">
      <c r="C52" s="24"/>
      <c r="D52" s="24"/>
      <c r="F52" s="74"/>
      <c r="G52" s="72"/>
      <c r="H52" s="87"/>
      <c r="I52" s="87"/>
      <c r="J52" s="87"/>
      <c r="K52" s="87"/>
      <c r="L52" s="87"/>
      <c r="N52" s="1"/>
      <c r="O52" s="1"/>
    </row>
    <row r="53" spans="3:15" ht="15" customHeight="1" x14ac:dyDescent="0.25">
      <c r="C53" s="24"/>
      <c r="D53" s="24"/>
      <c r="F53" s="74"/>
      <c r="G53" s="72"/>
      <c r="H53" s="87"/>
      <c r="I53" s="87"/>
      <c r="J53" s="87"/>
      <c r="K53" s="87"/>
      <c r="L53" s="87"/>
      <c r="N53" s="1"/>
      <c r="O53" s="1"/>
    </row>
    <row r="54" spans="3:15" ht="15" customHeight="1" x14ac:dyDescent="0.25">
      <c r="C54" s="24"/>
      <c r="D54" s="24"/>
      <c r="F54" s="74"/>
      <c r="G54" s="72"/>
      <c r="H54" s="87"/>
      <c r="I54" s="87"/>
      <c r="J54" s="87"/>
      <c r="K54" s="87"/>
      <c r="L54" s="87"/>
      <c r="N54" s="1"/>
      <c r="O54" s="1"/>
    </row>
    <row r="55" spans="3:15" ht="15" customHeight="1" x14ac:dyDescent="0.25">
      <c r="C55" s="24"/>
      <c r="D55" s="24"/>
      <c r="F55" s="74"/>
      <c r="G55" s="72"/>
      <c r="H55" s="87"/>
      <c r="I55" s="87"/>
      <c r="J55" s="87"/>
      <c r="K55" s="87"/>
      <c r="L55" s="87"/>
      <c r="N55" s="1"/>
      <c r="O55" s="1"/>
    </row>
    <row r="56" spans="3:15" ht="15" customHeight="1" x14ac:dyDescent="0.25">
      <c r="C56" s="24"/>
      <c r="D56" s="24"/>
      <c r="F56" s="74"/>
      <c r="G56" s="72"/>
      <c r="H56" s="87"/>
      <c r="I56" s="87"/>
      <c r="J56" s="87"/>
      <c r="K56" s="87"/>
      <c r="L56" s="87"/>
      <c r="N56" s="1"/>
      <c r="O56" s="1"/>
    </row>
    <row r="57" spans="3:15" ht="15" customHeight="1" x14ac:dyDescent="0.25">
      <c r="C57" s="24"/>
      <c r="D57" s="24"/>
      <c r="F57" s="74"/>
      <c r="G57" s="72"/>
      <c r="H57" s="87"/>
      <c r="I57" s="87"/>
      <c r="J57" s="87"/>
      <c r="K57" s="87"/>
      <c r="L57" s="87"/>
      <c r="N57" s="1"/>
      <c r="O57" s="1"/>
    </row>
    <row r="58" spans="3:15" ht="15" customHeight="1" x14ac:dyDescent="0.25">
      <c r="C58" s="24"/>
      <c r="D58" s="24"/>
      <c r="F58" s="74"/>
      <c r="G58" s="72"/>
      <c r="H58" s="87"/>
      <c r="I58" s="87"/>
      <c r="J58" s="87"/>
      <c r="K58" s="87"/>
      <c r="L58" s="87"/>
      <c r="N58" s="1"/>
      <c r="O58" s="1"/>
    </row>
    <row r="59" spans="3:15" ht="15" customHeight="1" x14ac:dyDescent="0.25">
      <c r="C59" s="24"/>
      <c r="D59" s="24"/>
      <c r="F59" s="74"/>
      <c r="G59" s="72"/>
      <c r="H59" s="87"/>
      <c r="I59" s="87"/>
      <c r="J59" s="87"/>
      <c r="K59" s="87"/>
      <c r="L59" s="87"/>
      <c r="N59" s="1"/>
      <c r="O59" s="1"/>
    </row>
    <row r="60" spans="3:15" x14ac:dyDescent="0.25">
      <c r="C60" s="2"/>
      <c r="D60" s="2"/>
      <c r="N60" s="1"/>
      <c r="O60" s="1"/>
    </row>
    <row r="61" spans="3:15" x14ac:dyDescent="0.25">
      <c r="C61" s="2"/>
      <c r="D61" s="2"/>
      <c r="N61" s="1"/>
      <c r="O61" s="1"/>
    </row>
    <row r="62" spans="3:15" x14ac:dyDescent="0.25">
      <c r="C62" s="2"/>
      <c r="D62" s="2"/>
      <c r="N62" s="1"/>
      <c r="O62" s="1"/>
    </row>
    <row r="63" spans="3:15" x14ac:dyDescent="0.25">
      <c r="C63" s="2"/>
      <c r="D63" s="2"/>
      <c r="N63" s="1"/>
      <c r="O63" s="1"/>
    </row>
    <row r="64" spans="3:15" x14ac:dyDescent="0.25">
      <c r="C64" s="2"/>
      <c r="D64" s="2"/>
      <c r="N64" s="1"/>
      <c r="O64" s="1"/>
    </row>
    <row r="65" spans="3:15" x14ac:dyDescent="0.25">
      <c r="C65" s="2"/>
      <c r="D65" s="2"/>
      <c r="N65" s="1"/>
      <c r="O65" s="1"/>
    </row>
    <row r="66" spans="3:15" x14ac:dyDescent="0.25">
      <c r="C66" s="2"/>
      <c r="D66" s="2"/>
      <c r="N66" s="1"/>
      <c r="O66" s="1"/>
    </row>
    <row r="67" spans="3:15" x14ac:dyDescent="0.25">
      <c r="C67" s="2"/>
      <c r="D67" s="2"/>
      <c r="N67" s="1"/>
      <c r="O67" s="1"/>
    </row>
    <row r="68" spans="3:15" x14ac:dyDescent="0.25">
      <c r="C68" s="2"/>
      <c r="D68" s="33"/>
      <c r="N68" s="1"/>
      <c r="O68" s="1"/>
    </row>
    <row r="69" spans="3:15" x14ac:dyDescent="0.25">
      <c r="C69" s="2"/>
      <c r="D69" s="2"/>
      <c r="N69" s="1"/>
      <c r="O69" s="1"/>
    </row>
    <row r="70" spans="3:15" x14ac:dyDescent="0.25">
      <c r="C70" s="2"/>
      <c r="D70" s="2"/>
      <c r="N70" s="1"/>
      <c r="O70" s="1"/>
    </row>
    <row r="71" spans="3:15" x14ac:dyDescent="0.25">
      <c r="C71" s="2"/>
      <c r="D71" s="2"/>
      <c r="N71" s="1"/>
      <c r="O71" s="1"/>
    </row>
    <row r="72" spans="3:15" s="14" customFormat="1" x14ac:dyDescent="0.25">
      <c r="C72" s="2"/>
      <c r="D72" s="2"/>
      <c r="E72" s="1"/>
      <c r="F72" s="1"/>
      <c r="G72" s="12"/>
    </row>
    <row r="73" spans="3:15" s="14" customFormat="1" x14ac:dyDescent="0.25">
      <c r="C73" s="2"/>
      <c r="D73" s="2"/>
      <c r="E73" s="1"/>
      <c r="F73" s="1"/>
      <c r="G73" s="12"/>
    </row>
    <row r="74" spans="3:15" x14ac:dyDescent="0.25">
      <c r="C74" s="2"/>
      <c r="D74" s="2"/>
      <c r="N74" s="1"/>
      <c r="O74" s="1"/>
    </row>
    <row r="75" spans="3:15" x14ac:dyDescent="0.25">
      <c r="C75" s="2"/>
      <c r="D75" s="2"/>
      <c r="N75" s="1"/>
      <c r="O75" s="1"/>
    </row>
    <row r="76" spans="3:15" x14ac:dyDescent="0.25">
      <c r="C76" s="2"/>
      <c r="D76" s="2"/>
      <c r="N76" s="1"/>
      <c r="O76" s="1"/>
    </row>
    <row r="77" spans="3:15" x14ac:dyDescent="0.25">
      <c r="C77" s="2"/>
      <c r="D77" s="2"/>
      <c r="N77" s="1"/>
      <c r="O77" s="1"/>
    </row>
    <row r="78" spans="3:15" x14ac:dyDescent="0.25">
      <c r="C78" s="2"/>
      <c r="D78" s="2"/>
      <c r="N78" s="1"/>
      <c r="O78" s="1"/>
    </row>
    <row r="79" spans="3:15" x14ac:dyDescent="0.25">
      <c r="C79" s="2"/>
      <c r="D79" s="2"/>
      <c r="N79" s="1"/>
      <c r="O79" s="1"/>
    </row>
    <row r="80" spans="3:15" x14ac:dyDescent="0.25">
      <c r="C80" s="2"/>
      <c r="D80" s="2"/>
      <c r="N80" s="1"/>
      <c r="O80" s="1"/>
    </row>
    <row r="81" spans="2:15" x14ac:dyDescent="0.25">
      <c r="C81" s="15"/>
      <c r="D81" s="15"/>
      <c r="E81" s="14"/>
      <c r="F81" s="14"/>
      <c r="G81" s="48"/>
      <c r="N81" s="1"/>
      <c r="O81" s="1"/>
    </row>
    <row r="82" spans="2:15" x14ac:dyDescent="0.25">
      <c r="C82" s="15"/>
      <c r="D82" s="15"/>
      <c r="E82" s="14"/>
      <c r="F82" s="14"/>
      <c r="G82" s="48"/>
      <c r="N82" s="1"/>
      <c r="O82" s="1"/>
    </row>
    <row r="83" spans="2:15" x14ac:dyDescent="0.25">
      <c r="B83" s="32" t="e">
        <f>#REF!</f>
        <v>#REF!</v>
      </c>
      <c r="C83" s="2"/>
      <c r="D83" s="2"/>
      <c r="N83" s="1"/>
      <c r="O83" s="1"/>
    </row>
    <row r="84" spans="2:15" x14ac:dyDescent="0.25">
      <c r="C84" s="2"/>
      <c r="D84" s="2"/>
      <c r="N84" s="1"/>
      <c r="O84" s="1"/>
    </row>
    <row r="85" spans="2:15" x14ac:dyDescent="0.25">
      <c r="C85" s="2"/>
      <c r="D85" s="2"/>
      <c r="N85" s="1"/>
      <c r="O85" s="1"/>
    </row>
    <row r="86" spans="2:15" x14ac:dyDescent="0.25">
      <c r="C86" s="2"/>
      <c r="D86" s="2"/>
      <c r="N86" s="1"/>
      <c r="O86" s="1"/>
    </row>
    <row r="87" spans="2:15" x14ac:dyDescent="0.25">
      <c r="C87" s="2"/>
      <c r="D87" s="2"/>
      <c r="N87" s="1"/>
      <c r="O87" s="1"/>
    </row>
    <row r="88" spans="2:15" x14ac:dyDescent="0.25">
      <c r="C88" s="2"/>
      <c r="D88" s="2"/>
      <c r="N88" s="1"/>
      <c r="O88" s="1"/>
    </row>
    <row r="89" spans="2:15" x14ac:dyDescent="0.25">
      <c r="C89" s="2"/>
      <c r="D89" s="2"/>
      <c r="N89" s="1"/>
      <c r="O89" s="1"/>
    </row>
    <row r="90" spans="2:15" x14ac:dyDescent="0.25">
      <c r="C90" s="2"/>
      <c r="D90" s="2"/>
      <c r="N90" s="1"/>
      <c r="O90" s="1"/>
    </row>
    <row r="91" spans="2:15" x14ac:dyDescent="0.25">
      <c r="C91" s="2"/>
      <c r="D91" s="2"/>
      <c r="N91" s="1"/>
      <c r="O91" s="1"/>
    </row>
    <row r="92" spans="2:15" x14ac:dyDescent="0.25">
      <c r="C92" s="2"/>
      <c r="D92" s="2"/>
      <c r="N92" s="1"/>
      <c r="O92" s="1"/>
    </row>
    <row r="93" spans="2:15" x14ac:dyDescent="0.25">
      <c r="C93" s="2"/>
      <c r="D93" s="2"/>
      <c r="N93" s="1"/>
      <c r="O93" s="1"/>
    </row>
    <row r="94" spans="2:15" x14ac:dyDescent="0.25">
      <c r="C94" s="2"/>
      <c r="D94" s="2"/>
      <c r="N94" s="1"/>
      <c r="O94" s="1"/>
    </row>
    <row r="95" spans="2:15" x14ac:dyDescent="0.25">
      <c r="C95" s="2"/>
      <c r="D95" s="2"/>
      <c r="N95" s="1"/>
      <c r="O95" s="1"/>
    </row>
    <row r="96" spans="2:15" x14ac:dyDescent="0.25">
      <c r="C96" s="2"/>
      <c r="D96" s="2"/>
      <c r="N96" s="1"/>
      <c r="O96" s="1"/>
    </row>
    <row r="97" spans="9:15" x14ac:dyDescent="0.25">
      <c r="I97" s="2"/>
      <c r="J97" s="2"/>
      <c r="N97" s="1"/>
      <c r="O97" s="1"/>
    </row>
    <row r="98" spans="9:15" x14ac:dyDescent="0.25">
      <c r="I98" s="2"/>
      <c r="J98" s="2"/>
      <c r="N98" s="1"/>
      <c r="O98" s="1"/>
    </row>
    <row r="99" spans="9:15" x14ac:dyDescent="0.25">
      <c r="I99" s="2"/>
      <c r="J99" s="2"/>
      <c r="N99" s="1"/>
      <c r="O99" s="1"/>
    </row>
    <row r="100" spans="9:15" x14ac:dyDescent="0.25">
      <c r="I100" s="2"/>
      <c r="J100" s="2"/>
      <c r="N100" s="1"/>
      <c r="O100" s="1"/>
    </row>
    <row r="101" spans="9:15" x14ac:dyDescent="0.25">
      <c r="I101" s="2"/>
      <c r="J101" s="2"/>
      <c r="N101" s="1"/>
      <c r="O101" s="1"/>
    </row>
    <row r="102" spans="9:15" x14ac:dyDescent="0.25">
      <c r="I102" s="2"/>
      <c r="J102" s="2"/>
      <c r="N102" s="1"/>
      <c r="O102" s="1"/>
    </row>
    <row r="103" spans="9:15" x14ac:dyDescent="0.25">
      <c r="I103" s="2"/>
      <c r="J103" s="2"/>
      <c r="N103" s="1"/>
      <c r="O103" s="1"/>
    </row>
    <row r="104" spans="9:15" x14ac:dyDescent="0.25">
      <c r="I104" s="2"/>
      <c r="J104" s="2"/>
      <c r="N104" s="1"/>
      <c r="O104" s="1"/>
    </row>
    <row r="105" spans="9:15" x14ac:dyDescent="0.25">
      <c r="I105" s="2"/>
      <c r="J105" s="2"/>
      <c r="N105" s="1"/>
      <c r="O105" s="1"/>
    </row>
  </sheetData>
  <sheetProtection sheet="1" objects="1" scenarios="1" formatCells="0" formatColumns="0" formatRows="0" selectLockedCells="1"/>
  <mergeCells count="52">
    <mergeCell ref="C2:F3"/>
    <mergeCell ref="C28:F28"/>
    <mergeCell ref="C19:D19"/>
    <mergeCell ref="C20:D20"/>
    <mergeCell ref="C23:F24"/>
    <mergeCell ref="C16:D16"/>
    <mergeCell ref="C21:D21"/>
    <mergeCell ref="C29:F29"/>
    <mergeCell ref="C26:F26"/>
    <mergeCell ref="C27:F27"/>
    <mergeCell ref="C18:D18"/>
    <mergeCell ref="C17:D17"/>
    <mergeCell ref="H16:L16"/>
    <mergeCell ref="H17:L17"/>
    <mergeCell ref="H18:L18"/>
    <mergeCell ref="D5:F5"/>
    <mergeCell ref="D8:F8"/>
    <mergeCell ref="H11:L12"/>
    <mergeCell ref="H14:L14"/>
    <mergeCell ref="H15:L15"/>
    <mergeCell ref="C14:D14"/>
    <mergeCell ref="C15:D15"/>
    <mergeCell ref="C11:F12"/>
    <mergeCell ref="H19:L19"/>
    <mergeCell ref="H20:L20"/>
    <mergeCell ref="H33:L33"/>
    <mergeCell ref="H34:L34"/>
    <mergeCell ref="H35:L35"/>
    <mergeCell ref="H36:L36"/>
    <mergeCell ref="H37:L37"/>
    <mergeCell ref="H38:L38"/>
    <mergeCell ref="H39:L39"/>
    <mergeCell ref="H40:L40"/>
    <mergeCell ref="H41:L41"/>
    <mergeCell ref="H42:L42"/>
    <mergeCell ref="H43:L43"/>
    <mergeCell ref="H44:L44"/>
    <mergeCell ref="H45:L45"/>
    <mergeCell ref="H46:L46"/>
    <mergeCell ref="H47:L47"/>
    <mergeCell ref="H48:L48"/>
    <mergeCell ref="H49:L49"/>
    <mergeCell ref="H50:L50"/>
    <mergeCell ref="H51:L51"/>
    <mergeCell ref="H52:L52"/>
    <mergeCell ref="H58:L58"/>
    <mergeCell ref="H59:L59"/>
    <mergeCell ref="H53:L53"/>
    <mergeCell ref="H54:L54"/>
    <mergeCell ref="H55:L55"/>
    <mergeCell ref="H56:L56"/>
    <mergeCell ref="H57:L57"/>
  </mergeCells>
  <conditionalFormatting sqref="B56 B27 B37 B46">
    <cfRule type="cellIs" dxfId="3" priority="2" operator="equal">
      <formula>"Cannot include both"</formula>
    </cfRule>
  </conditionalFormatting>
  <conditionalFormatting sqref="B34">
    <cfRule type="cellIs" dxfId="2" priority="1" operator="equal">
      <formula>"Cannot include both"</formula>
    </cfRule>
  </conditionalFormatting>
  <dataValidations count="1">
    <dataValidation type="whole" errorStyle="warning" allowBlank="1" showInputMessage="1" showErrorMessage="1" error="Must be between 1 and 3" sqref="C33:C59" xr:uid="{00000000-0002-0000-0000-000000000000}">
      <formula1>1</formula1>
      <formula2>3</formula2>
    </dataValidation>
  </dataValidation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Button3_Click">
                <anchor moveWithCells="1" sizeWithCells="1">
                  <from>
                    <xdr:col>1</xdr:col>
                    <xdr:colOff>76200</xdr:colOff>
                    <xdr:row>10</xdr:row>
                    <xdr:rowOff>114300</xdr:rowOff>
                  </from>
                  <to>
                    <xdr:col>1</xdr:col>
                    <xdr:colOff>1066800</xdr:colOff>
                    <xdr:row>12</xdr:row>
                    <xdr:rowOff>180975</xdr:rowOff>
                  </to>
                </anchor>
              </controlPr>
            </control>
          </mc:Choice>
        </mc:AlternateContent>
        <mc:AlternateContent xmlns:mc="http://schemas.openxmlformats.org/markup-compatibility/2006">
          <mc:Choice Requires="x14">
            <control shapeId="1028" r:id="rId5" name="Button 4">
              <controlPr defaultSize="0" print="0" autoFill="0" autoPict="0" macro="[0]!Button4_Click">
                <anchor moveWithCells="1" sizeWithCells="1">
                  <from>
                    <xdr:col>1</xdr:col>
                    <xdr:colOff>76200</xdr:colOff>
                    <xdr:row>13</xdr:row>
                    <xdr:rowOff>85725</xdr:rowOff>
                  </from>
                  <to>
                    <xdr:col>1</xdr:col>
                    <xdr:colOff>1066800</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Q81"/>
  <sheetViews>
    <sheetView tabSelected="1" topLeftCell="D15" zoomScaleNormal="100" workbookViewId="0">
      <selection activeCell="N26" sqref="N26"/>
    </sheetView>
  </sheetViews>
  <sheetFormatPr defaultRowHeight="15" x14ac:dyDescent="0.25"/>
  <cols>
    <col min="1" max="1" width="3.7109375" style="1" customWidth="1"/>
    <col min="2" max="2" width="15.42578125" style="1" customWidth="1"/>
    <col min="3" max="3" width="17.5703125" style="1" customWidth="1"/>
    <col min="4" max="4" width="2.28515625" style="1" customWidth="1"/>
    <col min="5" max="5" width="15" style="1" customWidth="1"/>
    <col min="6" max="6" width="18.7109375" style="1" customWidth="1"/>
    <col min="7" max="7" width="6.5703125" style="1" customWidth="1"/>
    <col min="8" max="8" width="20.42578125" style="1" customWidth="1"/>
    <col min="9" max="9" width="36.7109375" style="1" customWidth="1"/>
    <col min="10" max="10" width="2" style="1" customWidth="1"/>
    <col min="11" max="11" width="20.140625" style="1" customWidth="1"/>
    <col min="12" max="12" width="7.7109375" style="1" customWidth="1"/>
    <col min="13" max="13" width="9.7109375" style="1" customWidth="1"/>
    <col min="14" max="14" width="15.42578125" style="52" bestFit="1" customWidth="1"/>
    <col min="15" max="15" width="13.42578125" style="1" bestFit="1" customWidth="1"/>
    <col min="16" max="16" width="9.7109375" style="1" customWidth="1"/>
    <col min="17" max="17" width="13.28515625" style="1" bestFit="1" customWidth="1"/>
    <col min="18" max="16384" width="9.140625" style="1"/>
  </cols>
  <sheetData>
    <row r="2" spans="1:15" ht="15" customHeight="1" x14ac:dyDescent="0.25">
      <c r="F2" s="17" t="s">
        <v>33</v>
      </c>
      <c r="H2" s="122">
        <f>Summary!D5</f>
        <v>0</v>
      </c>
      <c r="I2" s="122"/>
      <c r="J2" s="122"/>
      <c r="K2" s="122"/>
    </row>
    <row r="3" spans="1:15" ht="15" customHeight="1" x14ac:dyDescent="0.25"/>
    <row r="4" spans="1:15" ht="15" customHeight="1" x14ac:dyDescent="0.25"/>
    <row r="5" spans="1:15" ht="15" customHeight="1" x14ac:dyDescent="0.25">
      <c r="F5" s="17" t="s">
        <v>0</v>
      </c>
      <c r="H5" s="122">
        <f>Summary!D8</f>
        <v>0</v>
      </c>
      <c r="I5" s="122"/>
      <c r="J5" s="122"/>
      <c r="K5" s="122"/>
    </row>
    <row r="6" spans="1:15" ht="15.75" customHeight="1" x14ac:dyDescent="0.25"/>
    <row r="7" spans="1:15" ht="15.75" thickBot="1" x14ac:dyDescent="0.3"/>
    <row r="8" spans="1:15" ht="15" customHeight="1" x14ac:dyDescent="0.25">
      <c r="B8" s="89" t="s">
        <v>4</v>
      </c>
      <c r="C8" s="90"/>
      <c r="D8" s="90"/>
      <c r="E8" s="90"/>
      <c r="F8" s="91"/>
      <c r="H8" s="89" t="s">
        <v>3</v>
      </c>
      <c r="I8" s="90"/>
      <c r="J8" s="90"/>
      <c r="K8" s="90"/>
      <c r="L8" s="91"/>
    </row>
    <row r="9" spans="1:15" ht="15.75" customHeight="1" thickBot="1" x14ac:dyDescent="0.3">
      <c r="B9" s="92"/>
      <c r="C9" s="93"/>
      <c r="D9" s="93"/>
      <c r="E9" s="93"/>
      <c r="F9" s="94"/>
      <c r="H9" s="92"/>
      <c r="I9" s="93"/>
      <c r="J9" s="93"/>
      <c r="K9" s="93"/>
      <c r="L9" s="94"/>
    </row>
    <row r="12" spans="1:15" x14ac:dyDescent="0.25">
      <c r="B12" s="110" t="s">
        <v>1</v>
      </c>
      <c r="C12" s="110"/>
      <c r="E12" s="111" t="s">
        <v>124</v>
      </c>
      <c r="F12" s="112"/>
      <c r="H12" s="113" t="str">
        <f>B12</f>
        <v>Process 1:</v>
      </c>
      <c r="I12" s="113"/>
      <c r="J12" s="12"/>
      <c r="K12" s="114" t="str">
        <f>IF(E12="","",E12)</f>
        <v>stop folding sheets</v>
      </c>
      <c r="L12" s="114"/>
      <c r="O12" s="77"/>
    </row>
    <row r="13" spans="1:15" x14ac:dyDescent="0.25">
      <c r="B13" s="107" t="s">
        <v>7</v>
      </c>
      <c r="C13" s="107"/>
      <c r="E13" s="111">
        <v>1908</v>
      </c>
      <c r="F13" s="112"/>
      <c r="H13" s="96" t="s">
        <v>8</v>
      </c>
      <c r="I13" s="96"/>
      <c r="J13" s="12"/>
      <c r="K13" s="119">
        <f>E15</f>
        <v>836</v>
      </c>
      <c r="L13" s="114"/>
    </row>
    <row r="14" spans="1:15" x14ac:dyDescent="0.25">
      <c r="B14" s="107" t="s">
        <v>66</v>
      </c>
      <c r="C14" s="107"/>
      <c r="E14" s="111">
        <v>1072</v>
      </c>
      <c r="F14" s="112"/>
      <c r="H14" s="96" t="s">
        <v>23</v>
      </c>
      <c r="I14" s="96"/>
      <c r="J14" s="13"/>
      <c r="K14" s="106"/>
      <c r="L14" s="106"/>
    </row>
    <row r="15" spans="1:15" x14ac:dyDescent="0.25">
      <c r="A15" s="2"/>
      <c r="B15" s="107" t="s">
        <v>2</v>
      </c>
      <c r="C15" s="107"/>
      <c r="E15" s="123">
        <f>IF(E14="","",E13-E14)</f>
        <v>836</v>
      </c>
      <c r="F15" s="124"/>
      <c r="G15" s="2"/>
      <c r="H15" s="96" t="s">
        <v>24</v>
      </c>
      <c r="I15" s="96"/>
      <c r="J15" s="13"/>
      <c r="K15" s="106"/>
      <c r="L15" s="106"/>
    </row>
    <row r="16" spans="1:15" x14ac:dyDescent="0.25">
      <c r="A16" s="2"/>
      <c r="B16" s="107" t="s">
        <v>67</v>
      </c>
      <c r="C16" s="107"/>
      <c r="E16" s="125">
        <f>IF(E15="","",E15/E13)</f>
        <v>0.43815513626834379</v>
      </c>
      <c r="F16" s="126"/>
      <c r="G16" s="2"/>
      <c r="H16" s="96" t="s">
        <v>25</v>
      </c>
      <c r="I16" s="96"/>
      <c r="J16" s="13"/>
      <c r="K16" s="106"/>
      <c r="L16" s="106"/>
    </row>
    <row r="17" spans="1:17" x14ac:dyDescent="0.25">
      <c r="A17" s="2"/>
      <c r="G17" s="2"/>
      <c r="H17" s="96" t="s">
        <v>26</v>
      </c>
      <c r="I17" s="96"/>
      <c r="J17" s="13"/>
      <c r="K17" s="106"/>
      <c r="L17" s="106"/>
    </row>
    <row r="18" spans="1:17" x14ac:dyDescent="0.25">
      <c r="A18" s="2"/>
      <c r="G18" s="2"/>
      <c r="H18" s="96" t="s">
        <v>27</v>
      </c>
      <c r="I18" s="96"/>
      <c r="J18" s="13"/>
      <c r="K18" s="106"/>
      <c r="L18" s="106"/>
    </row>
    <row r="19" spans="1:17" x14ac:dyDescent="0.25">
      <c r="A19" s="2"/>
      <c r="G19" s="2"/>
      <c r="H19" s="96" t="s">
        <v>28</v>
      </c>
      <c r="I19" s="96"/>
      <c r="J19" s="13"/>
      <c r="K19" s="106"/>
      <c r="L19" s="106"/>
    </row>
    <row r="20" spans="1:17" x14ac:dyDescent="0.25">
      <c r="A20" s="2"/>
      <c r="G20" s="2"/>
      <c r="H20" s="96" t="s">
        <v>19</v>
      </c>
      <c r="I20" s="96"/>
      <c r="J20" s="13"/>
      <c r="K20" s="106">
        <v>0.5</v>
      </c>
      <c r="L20" s="106"/>
    </row>
    <row r="21" spans="1:17" x14ac:dyDescent="0.25">
      <c r="A21" s="2"/>
      <c r="G21" s="2"/>
      <c r="H21" s="96" t="s">
        <v>18</v>
      </c>
      <c r="I21" s="96"/>
      <c r="J21" s="13"/>
      <c r="K21" s="106"/>
      <c r="L21" s="106"/>
    </row>
    <row r="22" spans="1:17" x14ac:dyDescent="0.25">
      <c r="A22" s="2"/>
      <c r="G22" s="2"/>
      <c r="H22" s="12"/>
      <c r="I22" s="13"/>
      <c r="J22" s="13"/>
      <c r="K22" s="13"/>
      <c r="L22" s="13"/>
    </row>
    <row r="23" spans="1:17" x14ac:dyDescent="0.25">
      <c r="A23" s="2"/>
      <c r="G23" s="2"/>
      <c r="H23" s="117" t="s">
        <v>32</v>
      </c>
      <c r="I23" s="117"/>
      <c r="J23" s="13"/>
      <c r="K23" s="118" t="str">
        <f>IF(K14="","",K13*SUMPRODUCT(K14:L16,K17:L19)*K20*K21*52/60)</f>
        <v/>
      </c>
      <c r="L23" s="118"/>
      <c r="N23" s="78"/>
      <c r="O23" s="79"/>
    </row>
    <row r="24" spans="1:17" ht="16.5" x14ac:dyDescent="0.25">
      <c r="A24" s="2"/>
      <c r="G24" s="2"/>
      <c r="H24" s="121" t="s">
        <v>16</v>
      </c>
      <c r="I24" s="121"/>
      <c r="J24" s="13"/>
      <c r="K24" s="13"/>
      <c r="L24" s="13"/>
    </row>
    <row r="25" spans="1:17" x14ac:dyDescent="0.25">
      <c r="A25" s="2"/>
      <c r="G25" s="2"/>
      <c r="H25" s="120" t="s">
        <v>17</v>
      </c>
      <c r="I25" s="120"/>
      <c r="J25" s="13"/>
      <c r="K25" s="106">
        <v>26</v>
      </c>
      <c r="L25" s="106"/>
      <c r="N25" s="80" t="s">
        <v>114</v>
      </c>
      <c r="O25" s="80" t="s">
        <v>113</v>
      </c>
    </row>
    <row r="26" spans="1:17" x14ac:dyDescent="0.25">
      <c r="A26" s="2"/>
      <c r="G26" s="2"/>
      <c r="H26" s="117" t="s">
        <v>32</v>
      </c>
      <c r="I26" s="117"/>
      <c r="J26" s="13"/>
      <c r="K26" s="118">
        <f>IF(K25="","",K13*K25/60)</f>
        <v>362.26666666666665</v>
      </c>
      <c r="L26" s="118"/>
      <c r="N26" s="83">
        <v>15.632</v>
      </c>
      <c r="O26" s="81">
        <f>IF(N26,(K26*N26),"")</f>
        <v>5662.9525333333331</v>
      </c>
      <c r="P26" s="51"/>
      <c r="Q26" s="52"/>
    </row>
    <row r="27" spans="1:17" ht="14.25" customHeight="1" x14ac:dyDescent="0.25">
      <c r="A27" s="2"/>
      <c r="G27" s="2"/>
      <c r="I27" s="2"/>
      <c r="J27" s="2"/>
      <c r="K27" s="2"/>
      <c r="L27" s="2"/>
    </row>
    <row r="28" spans="1:17" x14ac:dyDescent="0.25">
      <c r="A28" s="2"/>
      <c r="G28" s="2"/>
      <c r="I28" s="2"/>
      <c r="J28" s="2"/>
      <c r="K28" s="2"/>
      <c r="L28" s="2"/>
    </row>
    <row r="29" spans="1:17" x14ac:dyDescent="0.25">
      <c r="A29" s="2"/>
      <c r="B29" s="110" t="s">
        <v>29</v>
      </c>
      <c r="C29" s="110"/>
      <c r="E29" s="111" t="s">
        <v>125</v>
      </c>
      <c r="F29" s="112"/>
      <c r="H29" s="113" t="str">
        <f>B29</f>
        <v>Process 2:</v>
      </c>
      <c r="I29" s="113"/>
      <c r="J29" s="12"/>
      <c r="K29" s="114" t="str">
        <f>IF(E29="","",E29)</f>
        <v>stop looking for laundry</v>
      </c>
      <c r="L29" s="114"/>
    </row>
    <row r="30" spans="1:17" x14ac:dyDescent="0.25">
      <c r="A30" s="2"/>
      <c r="B30" s="107" t="s">
        <v>7</v>
      </c>
      <c r="C30" s="107"/>
      <c r="E30" s="111">
        <v>18</v>
      </c>
      <c r="F30" s="112"/>
      <c r="H30" s="96" t="s">
        <v>8</v>
      </c>
      <c r="I30" s="96"/>
      <c r="J30" s="12"/>
      <c r="K30" s="119">
        <f>E32</f>
        <v>18</v>
      </c>
      <c r="L30" s="114"/>
    </row>
    <row r="31" spans="1:17" x14ac:dyDescent="0.25">
      <c r="A31" s="2"/>
      <c r="B31" s="107" t="s">
        <v>66</v>
      </c>
      <c r="C31" s="107"/>
      <c r="E31" s="111">
        <v>0</v>
      </c>
      <c r="F31" s="112"/>
      <c r="H31" s="96" t="s">
        <v>23</v>
      </c>
      <c r="I31" s="96"/>
      <c r="J31" s="13"/>
      <c r="K31" s="106"/>
      <c r="L31" s="106"/>
    </row>
    <row r="32" spans="1:17" x14ac:dyDescent="0.25">
      <c r="B32" s="107" t="s">
        <v>2</v>
      </c>
      <c r="C32" s="107"/>
      <c r="E32" s="115">
        <f>IF(E31="","",E30-E31)</f>
        <v>18</v>
      </c>
      <c r="F32" s="116"/>
      <c r="G32" s="2"/>
      <c r="H32" s="96" t="s">
        <v>24</v>
      </c>
      <c r="I32" s="96"/>
      <c r="J32" s="13"/>
      <c r="K32" s="106"/>
      <c r="L32" s="106"/>
    </row>
    <row r="33" spans="2:15" x14ac:dyDescent="0.25">
      <c r="B33" s="107" t="s">
        <v>67</v>
      </c>
      <c r="C33" s="107"/>
      <c r="E33" s="108">
        <f>IF(E32="","",E32/E30)</f>
        <v>1</v>
      </c>
      <c r="F33" s="109"/>
      <c r="G33" s="2"/>
      <c r="H33" s="96" t="s">
        <v>25</v>
      </c>
      <c r="I33" s="96"/>
      <c r="J33" s="13"/>
      <c r="K33" s="106"/>
      <c r="L33" s="106"/>
    </row>
    <row r="34" spans="2:15" x14ac:dyDescent="0.25">
      <c r="G34" s="2"/>
      <c r="H34" s="96" t="s">
        <v>26</v>
      </c>
      <c r="I34" s="96"/>
      <c r="J34" s="13"/>
      <c r="K34" s="106"/>
      <c r="L34" s="106"/>
    </row>
    <row r="35" spans="2:15" x14ac:dyDescent="0.25">
      <c r="G35" s="2"/>
      <c r="H35" s="96" t="s">
        <v>27</v>
      </c>
      <c r="I35" s="96"/>
      <c r="J35" s="13"/>
      <c r="K35" s="106"/>
      <c r="L35" s="106"/>
    </row>
    <row r="36" spans="2:15" ht="14.25" customHeight="1" x14ac:dyDescent="0.25">
      <c r="G36" s="2"/>
      <c r="H36" s="96" t="s">
        <v>28</v>
      </c>
      <c r="I36" s="96"/>
      <c r="J36" s="13"/>
      <c r="K36" s="106"/>
      <c r="L36" s="106"/>
    </row>
    <row r="37" spans="2:15" x14ac:dyDescent="0.25">
      <c r="G37" s="2"/>
      <c r="H37" s="96" t="s">
        <v>19</v>
      </c>
      <c r="I37" s="96"/>
      <c r="J37" s="13"/>
      <c r="K37" s="106">
        <v>0.5</v>
      </c>
      <c r="L37" s="106"/>
    </row>
    <row r="38" spans="2:15" x14ac:dyDescent="0.25">
      <c r="G38" s="2"/>
      <c r="H38" s="96" t="s">
        <v>18</v>
      </c>
      <c r="I38" s="96"/>
      <c r="J38" s="13"/>
      <c r="K38" s="106"/>
      <c r="L38" s="106"/>
    </row>
    <row r="39" spans="2:15" x14ac:dyDescent="0.25">
      <c r="G39" s="2"/>
      <c r="H39" s="12"/>
      <c r="I39" s="13"/>
      <c r="J39" s="13"/>
      <c r="K39" s="13"/>
      <c r="L39" s="13"/>
    </row>
    <row r="40" spans="2:15" x14ac:dyDescent="0.25">
      <c r="G40" s="2"/>
      <c r="H40" s="117" t="s">
        <v>32</v>
      </c>
      <c r="I40" s="117"/>
      <c r="J40" s="13"/>
      <c r="K40" s="118" t="str">
        <f>IF(K31="","",K30*SUMPRODUCT(K31:L33,K34:L36)*K37*K38*52/60)</f>
        <v/>
      </c>
      <c r="L40" s="118"/>
    </row>
    <row r="41" spans="2:15" ht="16.5" x14ac:dyDescent="0.25">
      <c r="G41" s="2"/>
      <c r="H41" s="121" t="s">
        <v>16</v>
      </c>
      <c r="I41" s="121"/>
      <c r="J41" s="13"/>
      <c r="K41" s="13"/>
      <c r="L41" s="13"/>
    </row>
    <row r="42" spans="2:15" x14ac:dyDescent="0.25">
      <c r="G42" s="2"/>
      <c r="H42" s="120" t="s">
        <v>17</v>
      </c>
      <c r="I42" s="120"/>
      <c r="J42" s="13"/>
      <c r="K42" s="106">
        <v>26</v>
      </c>
      <c r="L42" s="106"/>
      <c r="N42" s="80" t="s">
        <v>114</v>
      </c>
      <c r="O42" s="80" t="s">
        <v>113</v>
      </c>
    </row>
    <row r="43" spans="2:15" x14ac:dyDescent="0.25">
      <c r="G43" s="2"/>
      <c r="H43" s="117" t="s">
        <v>32</v>
      </c>
      <c r="I43" s="117"/>
      <c r="J43" s="13"/>
      <c r="K43" s="118">
        <f>IF(K42="","",K30*K42/60)</f>
        <v>7.8</v>
      </c>
      <c r="L43" s="118"/>
      <c r="N43" s="83">
        <v>15.632</v>
      </c>
      <c r="O43" s="81">
        <f>IF(N43,(K43*N43),"")</f>
        <v>121.92959999999999</v>
      </c>
    </row>
    <row r="44" spans="2:15" x14ac:dyDescent="0.25">
      <c r="G44" s="2"/>
    </row>
    <row r="45" spans="2:15" x14ac:dyDescent="0.25">
      <c r="G45" s="2"/>
      <c r="O45" s="77"/>
    </row>
    <row r="46" spans="2:15" x14ac:dyDescent="0.25">
      <c r="B46" s="110" t="s">
        <v>30</v>
      </c>
      <c r="C46" s="110"/>
      <c r="E46" s="111" t="s">
        <v>126</v>
      </c>
      <c r="F46" s="112"/>
      <c r="H46" s="113" t="str">
        <f>B46</f>
        <v>Process 3:</v>
      </c>
      <c r="I46" s="113"/>
      <c r="J46" s="12"/>
      <c r="K46" s="114" t="str">
        <f>IF(E46="","",E46)</f>
        <v>stop stocking linen</v>
      </c>
      <c r="L46" s="114"/>
    </row>
    <row r="47" spans="2:15" x14ac:dyDescent="0.25">
      <c r="B47" s="107" t="s">
        <v>7</v>
      </c>
      <c r="C47" s="107"/>
      <c r="E47" s="111">
        <v>288</v>
      </c>
      <c r="F47" s="112"/>
      <c r="H47" s="96" t="s">
        <v>8</v>
      </c>
      <c r="I47" s="96"/>
      <c r="J47" s="12"/>
      <c r="K47" s="119">
        <f>E49</f>
        <v>259</v>
      </c>
      <c r="L47" s="114"/>
    </row>
    <row r="48" spans="2:15" x14ac:dyDescent="0.25">
      <c r="B48" s="107" t="s">
        <v>66</v>
      </c>
      <c r="C48" s="107"/>
      <c r="E48" s="111">
        <v>29</v>
      </c>
      <c r="F48" s="112"/>
      <c r="H48" s="96" t="s">
        <v>23</v>
      </c>
      <c r="I48" s="96"/>
      <c r="J48" s="13"/>
      <c r="K48" s="106"/>
      <c r="L48" s="106"/>
    </row>
    <row r="49" spans="1:15" x14ac:dyDescent="0.25">
      <c r="B49" s="107" t="s">
        <v>2</v>
      </c>
      <c r="C49" s="107"/>
      <c r="E49" s="115">
        <f>IF(E48="","",E47-E48)</f>
        <v>259</v>
      </c>
      <c r="F49" s="116"/>
      <c r="G49" s="2"/>
      <c r="H49" s="96" t="s">
        <v>24</v>
      </c>
      <c r="I49" s="96"/>
      <c r="J49" s="13"/>
      <c r="K49" s="106"/>
      <c r="L49" s="106"/>
    </row>
    <row r="50" spans="1:15" x14ac:dyDescent="0.25">
      <c r="B50" s="107" t="s">
        <v>67</v>
      </c>
      <c r="C50" s="107"/>
      <c r="E50" s="108">
        <f>IF(E49="","",E49/E47)</f>
        <v>0.89930555555555558</v>
      </c>
      <c r="F50" s="109"/>
      <c r="G50" s="2"/>
      <c r="H50" s="96" t="s">
        <v>25</v>
      </c>
      <c r="I50" s="96"/>
      <c r="J50" s="13"/>
      <c r="K50" s="106"/>
      <c r="L50" s="106"/>
    </row>
    <row r="51" spans="1:15" x14ac:dyDescent="0.25">
      <c r="G51" s="2"/>
      <c r="H51" s="96" t="s">
        <v>26</v>
      </c>
      <c r="I51" s="96"/>
      <c r="J51" s="13"/>
      <c r="K51" s="106"/>
      <c r="L51" s="106"/>
    </row>
    <row r="52" spans="1:15" x14ac:dyDescent="0.25">
      <c r="G52" s="2"/>
      <c r="H52" s="96" t="s">
        <v>27</v>
      </c>
      <c r="I52" s="96"/>
      <c r="J52" s="13"/>
      <c r="K52" s="106"/>
      <c r="L52" s="106"/>
    </row>
    <row r="53" spans="1:15" x14ac:dyDescent="0.25">
      <c r="G53" s="2"/>
      <c r="H53" s="96" t="s">
        <v>28</v>
      </c>
      <c r="I53" s="96"/>
      <c r="J53" s="13"/>
      <c r="K53" s="106"/>
      <c r="L53" s="106"/>
    </row>
    <row r="54" spans="1:15" x14ac:dyDescent="0.25">
      <c r="G54" s="2"/>
      <c r="H54" s="96" t="s">
        <v>19</v>
      </c>
      <c r="I54" s="96"/>
      <c r="J54" s="13"/>
      <c r="K54" s="106">
        <v>0.5</v>
      </c>
      <c r="L54" s="106"/>
    </row>
    <row r="55" spans="1:15" x14ac:dyDescent="0.25">
      <c r="G55" s="2"/>
      <c r="H55" s="96" t="s">
        <v>18</v>
      </c>
      <c r="I55" s="96"/>
      <c r="J55" s="13"/>
      <c r="K55" s="106"/>
      <c r="L55" s="106"/>
    </row>
    <row r="56" spans="1:15" x14ac:dyDescent="0.25">
      <c r="G56" s="2"/>
      <c r="H56" s="12"/>
      <c r="I56" s="13"/>
      <c r="J56" s="13"/>
      <c r="K56" s="13"/>
      <c r="L56" s="13"/>
    </row>
    <row r="57" spans="1:15" x14ac:dyDescent="0.25">
      <c r="G57" s="2"/>
      <c r="H57" s="117" t="s">
        <v>32</v>
      </c>
      <c r="I57" s="117"/>
      <c r="J57" s="13"/>
      <c r="K57" s="118" t="str">
        <f>IF(K48="","",K47*SUMPRODUCT(K48:L50,K51:L53)*K54*K55*52/60)</f>
        <v/>
      </c>
      <c r="L57" s="118"/>
    </row>
    <row r="58" spans="1:15" ht="16.5" x14ac:dyDescent="0.25">
      <c r="G58" s="2"/>
      <c r="H58" s="121" t="s">
        <v>16</v>
      </c>
      <c r="I58" s="121"/>
      <c r="J58" s="13"/>
      <c r="K58" s="13"/>
      <c r="L58" s="13"/>
    </row>
    <row r="59" spans="1:15" x14ac:dyDescent="0.25">
      <c r="G59" s="2"/>
      <c r="H59" s="120" t="s">
        <v>17</v>
      </c>
      <c r="I59" s="120"/>
      <c r="J59" s="13"/>
      <c r="K59" s="106">
        <v>26</v>
      </c>
      <c r="L59" s="106"/>
      <c r="N59" s="80" t="s">
        <v>114</v>
      </c>
      <c r="O59" s="80" t="s">
        <v>113</v>
      </c>
    </row>
    <row r="60" spans="1:15" s="14" customFormat="1" x14ac:dyDescent="0.25">
      <c r="A60" s="1"/>
      <c r="B60" s="1"/>
      <c r="C60" s="1"/>
      <c r="D60" s="1"/>
      <c r="E60" s="1"/>
      <c r="F60" s="1"/>
      <c r="G60" s="2"/>
      <c r="H60" s="117" t="s">
        <v>32</v>
      </c>
      <c r="I60" s="117"/>
      <c r="J60" s="13"/>
      <c r="K60" s="118">
        <f>IF(K59="","",K47*K59/60)</f>
        <v>112.23333333333333</v>
      </c>
      <c r="L60" s="118"/>
      <c r="N60" s="83">
        <v>15.632</v>
      </c>
      <c r="O60" s="81">
        <f>IF(N60,(K60*N60),"")</f>
        <v>1754.4314666666667</v>
      </c>
    </row>
    <row r="61" spans="1:15" s="14" customFormat="1" x14ac:dyDescent="0.25">
      <c r="A61" s="1"/>
      <c r="B61" s="1"/>
      <c r="C61" s="1"/>
      <c r="D61" s="1"/>
      <c r="E61" s="1"/>
      <c r="F61" s="1"/>
      <c r="G61" s="1"/>
      <c r="H61" s="1"/>
      <c r="I61" s="1"/>
      <c r="J61" s="1"/>
      <c r="K61" s="1"/>
      <c r="L61" s="1"/>
      <c r="N61" s="76"/>
    </row>
    <row r="63" spans="1:15" x14ac:dyDescent="0.25">
      <c r="B63" s="110" t="s">
        <v>31</v>
      </c>
      <c r="C63" s="110"/>
      <c r="E63" s="111" t="s">
        <v>127</v>
      </c>
      <c r="F63" s="112"/>
      <c r="H63" s="113" t="str">
        <f>B63</f>
        <v>Process 4:</v>
      </c>
      <c r="I63" s="113"/>
      <c r="J63" s="12"/>
      <c r="K63" s="114" t="str">
        <f>IF(E63="","",E63)</f>
        <v>Sorting Laundry</v>
      </c>
      <c r="L63" s="114"/>
    </row>
    <row r="64" spans="1:15" x14ac:dyDescent="0.25">
      <c r="B64" s="107" t="s">
        <v>7</v>
      </c>
      <c r="C64" s="107"/>
      <c r="E64" s="111">
        <v>295</v>
      </c>
      <c r="F64" s="112"/>
      <c r="H64" s="96" t="s">
        <v>8</v>
      </c>
      <c r="I64" s="96"/>
      <c r="J64" s="12"/>
      <c r="K64" s="119">
        <f>E66</f>
        <v>91</v>
      </c>
      <c r="L64" s="114"/>
    </row>
    <row r="65" spans="1:16" x14ac:dyDescent="0.25">
      <c r="B65" s="107" t="s">
        <v>66</v>
      </c>
      <c r="C65" s="107"/>
      <c r="E65" s="111">
        <v>204</v>
      </c>
      <c r="F65" s="112"/>
      <c r="H65" s="96" t="s">
        <v>23</v>
      </c>
      <c r="I65" s="96"/>
      <c r="J65" s="13"/>
      <c r="K65" s="106"/>
      <c r="L65" s="106"/>
    </row>
    <row r="66" spans="1:16" x14ac:dyDescent="0.25">
      <c r="B66" s="107" t="s">
        <v>2</v>
      </c>
      <c r="C66" s="107"/>
      <c r="E66" s="115">
        <f>IF(E65="","",E64-E65)</f>
        <v>91</v>
      </c>
      <c r="F66" s="116"/>
      <c r="G66" s="2"/>
      <c r="H66" s="96" t="s">
        <v>24</v>
      </c>
      <c r="I66" s="96"/>
      <c r="J66" s="13"/>
      <c r="K66" s="106"/>
      <c r="L66" s="106"/>
    </row>
    <row r="67" spans="1:16" x14ac:dyDescent="0.25">
      <c r="B67" s="107" t="s">
        <v>67</v>
      </c>
      <c r="C67" s="107"/>
      <c r="E67" s="108">
        <f>IF(E66="","",E66/E64)</f>
        <v>0.30847457627118646</v>
      </c>
      <c r="F67" s="109"/>
      <c r="G67" s="2"/>
      <c r="H67" s="96" t="s">
        <v>25</v>
      </c>
      <c r="I67" s="96"/>
      <c r="J67" s="13"/>
      <c r="K67" s="106"/>
      <c r="L67" s="106"/>
    </row>
    <row r="68" spans="1:16" x14ac:dyDescent="0.25">
      <c r="G68" s="2"/>
      <c r="H68" s="96" t="s">
        <v>26</v>
      </c>
      <c r="I68" s="96"/>
      <c r="J68" s="13"/>
      <c r="K68" s="106"/>
      <c r="L68" s="106"/>
    </row>
    <row r="69" spans="1:16" x14ac:dyDescent="0.25">
      <c r="G69" s="2"/>
      <c r="H69" s="96" t="s">
        <v>27</v>
      </c>
      <c r="I69" s="96"/>
      <c r="J69" s="13"/>
      <c r="K69" s="106"/>
      <c r="L69" s="106"/>
    </row>
    <row r="70" spans="1:16" x14ac:dyDescent="0.25">
      <c r="G70" s="2"/>
      <c r="H70" s="96" t="s">
        <v>28</v>
      </c>
      <c r="I70" s="96"/>
      <c r="J70" s="13"/>
      <c r="K70" s="106"/>
      <c r="L70" s="106"/>
    </row>
    <row r="71" spans="1:16" x14ac:dyDescent="0.25">
      <c r="G71" s="2"/>
      <c r="H71" s="96" t="s">
        <v>19</v>
      </c>
      <c r="I71" s="96"/>
      <c r="J71" s="13"/>
      <c r="K71" s="106">
        <v>0.5</v>
      </c>
      <c r="L71" s="106"/>
    </row>
    <row r="72" spans="1:16" x14ac:dyDescent="0.25">
      <c r="G72" s="2"/>
      <c r="H72" s="96" t="s">
        <v>18</v>
      </c>
      <c r="I72" s="96"/>
      <c r="J72" s="13"/>
      <c r="K72" s="106"/>
      <c r="L72" s="106"/>
    </row>
    <row r="73" spans="1:16" x14ac:dyDescent="0.25">
      <c r="G73" s="2"/>
      <c r="H73" s="12"/>
      <c r="I73" s="13"/>
      <c r="J73" s="13"/>
      <c r="K73" s="13"/>
      <c r="L73" s="13"/>
    </row>
    <row r="74" spans="1:16" x14ac:dyDescent="0.25">
      <c r="G74" s="2"/>
      <c r="H74" s="117" t="s">
        <v>32</v>
      </c>
      <c r="I74" s="117"/>
      <c r="J74" s="13"/>
      <c r="K74" s="118" t="str">
        <f>IF(K65="","",K64*SUMPRODUCT(K65:L67,K68:L70)*K71*K72*52/60)</f>
        <v/>
      </c>
      <c r="L74" s="118"/>
    </row>
    <row r="75" spans="1:16" ht="16.5" x14ac:dyDescent="0.25">
      <c r="G75" s="2"/>
      <c r="H75" s="121" t="s">
        <v>16</v>
      </c>
      <c r="I75" s="121"/>
      <c r="J75" s="13"/>
      <c r="K75" s="13"/>
      <c r="L75" s="13"/>
    </row>
    <row r="76" spans="1:16" x14ac:dyDescent="0.25">
      <c r="G76" s="2"/>
      <c r="H76" s="120" t="s">
        <v>17</v>
      </c>
      <c r="I76" s="120"/>
      <c r="J76" s="13"/>
      <c r="K76" s="106">
        <v>26</v>
      </c>
      <c r="L76" s="106"/>
      <c r="N76" s="80" t="s">
        <v>114</v>
      </c>
      <c r="O76" s="80" t="s">
        <v>113</v>
      </c>
    </row>
    <row r="77" spans="1:16" x14ac:dyDescent="0.25">
      <c r="G77" s="2"/>
      <c r="H77" s="117" t="s">
        <v>32</v>
      </c>
      <c r="I77" s="117"/>
      <c r="J77" s="13"/>
      <c r="K77" s="118">
        <f>IF(K76="","",K64*K76/60)</f>
        <v>39.43333333333333</v>
      </c>
      <c r="L77" s="118"/>
      <c r="N77" s="83">
        <v>15.632</v>
      </c>
      <c r="O77" s="81">
        <f>IF(N77,(K77*N77),"")</f>
        <v>616.42186666666657</v>
      </c>
    </row>
    <row r="80" spans="1:16" x14ac:dyDescent="0.25">
      <c r="A80" s="14"/>
      <c r="B80" s="14"/>
      <c r="C80" s="14"/>
      <c r="D80" s="14"/>
      <c r="E80" s="14"/>
      <c r="F80" s="14"/>
      <c r="G80" s="14"/>
      <c r="H80" s="127" t="s">
        <v>68</v>
      </c>
      <c r="I80" s="127"/>
      <c r="J80" s="14"/>
      <c r="K80" s="128" t="str">
        <f>IF(AND(K23="",K26=""),"",CONCATENATE(TEXT(SUM(K23,K26,K40,K43,K57,K60,K74,K77),"0"),"  Staff Hours Saved"))</f>
        <v>522  Staff Hours Saved</v>
      </c>
      <c r="L80" s="129"/>
      <c r="O80" s="102" t="str">
        <f>IF(AND(O23="",O26=""),"",CONCATENATE(TEXT(SUM(O26,O43,O60,O77),"0")," Staff Dollars Reallocated"))</f>
        <v>8156 Staff Dollars Reallocated</v>
      </c>
      <c r="P80" s="103"/>
    </row>
    <row r="81" spans="1:16" ht="30.75" customHeight="1" x14ac:dyDescent="0.25">
      <c r="A81" s="14"/>
      <c r="B81" s="14"/>
      <c r="C81" s="14"/>
      <c r="D81" s="14"/>
      <c r="E81" s="14"/>
      <c r="F81" s="14"/>
      <c r="G81" s="14"/>
      <c r="H81" s="127"/>
      <c r="I81" s="127"/>
      <c r="J81" s="14"/>
      <c r="K81" s="130"/>
      <c r="L81" s="131"/>
      <c r="O81" s="104"/>
      <c r="P81" s="105"/>
    </row>
  </sheetData>
  <sheetProtection sheet="1" objects="1" scenarios="1" selectLockedCells="1"/>
  <mergeCells count="155">
    <mergeCell ref="H74:I74"/>
    <mergeCell ref="K74:L74"/>
    <mergeCell ref="H75:I75"/>
    <mergeCell ref="H76:I76"/>
    <mergeCell ref="K76:L76"/>
    <mergeCell ref="H77:I77"/>
    <mergeCell ref="K77:L77"/>
    <mergeCell ref="H80:I81"/>
    <mergeCell ref="K80:L81"/>
    <mergeCell ref="H38:I38"/>
    <mergeCell ref="H40:I40"/>
    <mergeCell ref="K40:L40"/>
    <mergeCell ref="B46:C46"/>
    <mergeCell ref="E46:F46"/>
    <mergeCell ref="H46:I46"/>
    <mergeCell ref="K46:L46"/>
    <mergeCell ref="B47:C47"/>
    <mergeCell ref="E47:F47"/>
    <mergeCell ref="H47:I47"/>
    <mergeCell ref="K47:L47"/>
    <mergeCell ref="B32:C32"/>
    <mergeCell ref="E32:F32"/>
    <mergeCell ref="B33:C33"/>
    <mergeCell ref="E33:F33"/>
    <mergeCell ref="E29:F29"/>
    <mergeCell ref="H29:I29"/>
    <mergeCell ref="K29:L29"/>
    <mergeCell ref="B30:C30"/>
    <mergeCell ref="E30:F30"/>
    <mergeCell ref="H30:I30"/>
    <mergeCell ref="K30:L30"/>
    <mergeCell ref="H31:I31"/>
    <mergeCell ref="K31:L31"/>
    <mergeCell ref="H32:I32"/>
    <mergeCell ref="K32:L32"/>
    <mergeCell ref="H33:I33"/>
    <mergeCell ref="B29:C29"/>
    <mergeCell ref="E16:F16"/>
    <mergeCell ref="H19:I19"/>
    <mergeCell ref="B31:C31"/>
    <mergeCell ref="E31:F31"/>
    <mergeCell ref="K21:L21"/>
    <mergeCell ref="H24:I24"/>
    <mergeCell ref="H25:I25"/>
    <mergeCell ref="K25:L25"/>
    <mergeCell ref="H26:I26"/>
    <mergeCell ref="K26:L26"/>
    <mergeCell ref="B8:F9"/>
    <mergeCell ref="H17:I17"/>
    <mergeCell ref="K17:L17"/>
    <mergeCell ref="H14:I14"/>
    <mergeCell ref="K14:L14"/>
    <mergeCell ref="H15:I15"/>
    <mergeCell ref="K15:L15"/>
    <mergeCell ref="H21:I21"/>
    <mergeCell ref="H16:I16"/>
    <mergeCell ref="K16:L16"/>
    <mergeCell ref="B12:C12"/>
    <mergeCell ref="E12:F12"/>
    <mergeCell ref="H20:I20"/>
    <mergeCell ref="K20:L20"/>
    <mergeCell ref="B13:C13"/>
    <mergeCell ref="E13:F13"/>
    <mergeCell ref="H18:I18"/>
    <mergeCell ref="K18:L18"/>
    <mergeCell ref="K12:L12"/>
    <mergeCell ref="B14:C14"/>
    <mergeCell ref="E14:F14"/>
    <mergeCell ref="B15:C15"/>
    <mergeCell ref="E15:F15"/>
    <mergeCell ref="B16:C16"/>
    <mergeCell ref="H2:K2"/>
    <mergeCell ref="H5:K5"/>
    <mergeCell ref="H12:I12"/>
    <mergeCell ref="H8:L9"/>
    <mergeCell ref="H13:I13"/>
    <mergeCell ref="K13:L13"/>
    <mergeCell ref="H23:I23"/>
    <mergeCell ref="K23:L23"/>
    <mergeCell ref="H43:I43"/>
    <mergeCell ref="K43:L43"/>
    <mergeCell ref="K19:L19"/>
    <mergeCell ref="K33:L33"/>
    <mergeCell ref="H34:I34"/>
    <mergeCell ref="K34:L34"/>
    <mergeCell ref="H35:I35"/>
    <mergeCell ref="K35:L35"/>
    <mergeCell ref="H37:I37"/>
    <mergeCell ref="K37:L37"/>
    <mergeCell ref="H36:I36"/>
    <mergeCell ref="K36:L36"/>
    <mergeCell ref="K38:L38"/>
    <mergeCell ref="H41:I41"/>
    <mergeCell ref="H42:I42"/>
    <mergeCell ref="K42:L42"/>
    <mergeCell ref="K66:L66"/>
    <mergeCell ref="H53:I53"/>
    <mergeCell ref="K53:L53"/>
    <mergeCell ref="H54:I54"/>
    <mergeCell ref="K54:L54"/>
    <mergeCell ref="H55:I55"/>
    <mergeCell ref="K55:L55"/>
    <mergeCell ref="H59:I59"/>
    <mergeCell ref="K59:L59"/>
    <mergeCell ref="H57:I57"/>
    <mergeCell ref="K57:L57"/>
    <mergeCell ref="H58:I58"/>
    <mergeCell ref="H48:I48"/>
    <mergeCell ref="K48:L48"/>
    <mergeCell ref="B48:C48"/>
    <mergeCell ref="E48:F48"/>
    <mergeCell ref="B49:C49"/>
    <mergeCell ref="E49:F49"/>
    <mergeCell ref="H49:I49"/>
    <mergeCell ref="K49:L49"/>
    <mergeCell ref="H71:I71"/>
    <mergeCell ref="K71:L71"/>
    <mergeCell ref="H68:I68"/>
    <mergeCell ref="K68:L68"/>
    <mergeCell ref="H69:I69"/>
    <mergeCell ref="K69:L69"/>
    <mergeCell ref="H70:I70"/>
    <mergeCell ref="K70:L70"/>
    <mergeCell ref="H60:I60"/>
    <mergeCell ref="K60:L60"/>
    <mergeCell ref="B67:C67"/>
    <mergeCell ref="E67:F67"/>
    <mergeCell ref="H67:I67"/>
    <mergeCell ref="K67:L67"/>
    <mergeCell ref="H64:I64"/>
    <mergeCell ref="K64:L64"/>
    <mergeCell ref="O80:P81"/>
    <mergeCell ref="H51:I51"/>
    <mergeCell ref="K51:L51"/>
    <mergeCell ref="H52:I52"/>
    <mergeCell ref="K52:L52"/>
    <mergeCell ref="B50:C50"/>
    <mergeCell ref="E50:F50"/>
    <mergeCell ref="H50:I50"/>
    <mergeCell ref="K50:L50"/>
    <mergeCell ref="H72:I72"/>
    <mergeCell ref="K72:L72"/>
    <mergeCell ref="B63:C63"/>
    <mergeCell ref="E63:F63"/>
    <mergeCell ref="H63:I63"/>
    <mergeCell ref="K63:L63"/>
    <mergeCell ref="B64:C64"/>
    <mergeCell ref="E64:F64"/>
    <mergeCell ref="B65:C65"/>
    <mergeCell ref="E65:F65"/>
    <mergeCell ref="H65:I65"/>
    <mergeCell ref="K65:L65"/>
    <mergeCell ref="B66:C66"/>
    <mergeCell ref="E66:F66"/>
    <mergeCell ref="H66:I66"/>
  </mergeCells>
  <pageMargins left="0.15748031496062992" right="0.16" top="0.47244094488188981" bottom="0.27559055118110237" header="0.15748031496062992" footer="0.15748031496062992"/>
  <pageSetup scale="57" orientation="landscape" horizontalDpi="300" verticalDpi="300" r:id="rId1"/>
  <headerFooter>
    <oddFooter>&amp;CCurrent Date: &amp;D&amp;R&amp;"-,Italic"Last Updated: May 14, 2010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61"/>
  <sheetViews>
    <sheetView workbookViewId="0">
      <selection activeCell="K15" sqref="K15:L16"/>
    </sheetView>
  </sheetViews>
  <sheetFormatPr defaultRowHeight="15" x14ac:dyDescent="0.25"/>
  <cols>
    <col min="1" max="1" width="3.7109375" style="1" customWidth="1"/>
    <col min="2" max="2" width="15.42578125" style="1" customWidth="1"/>
    <col min="3" max="3" width="17.5703125" style="1" customWidth="1"/>
    <col min="4" max="4" width="2.28515625" style="1" customWidth="1"/>
    <col min="5" max="5" width="15" style="1" customWidth="1"/>
    <col min="6" max="6" width="18.7109375" style="1" customWidth="1"/>
    <col min="7" max="7" width="6.5703125" style="1" customWidth="1"/>
    <col min="8" max="8" width="20.42578125" style="1" customWidth="1"/>
    <col min="9" max="9" width="35.85546875" style="1" customWidth="1"/>
    <col min="10" max="10" width="2" style="1" customWidth="1"/>
    <col min="11" max="11" width="20.140625" style="1" customWidth="1"/>
    <col min="12" max="12" width="7.7109375" style="1" customWidth="1"/>
    <col min="13" max="13" width="7.28515625" style="1" customWidth="1"/>
    <col min="14" max="14" width="21.28515625" style="1" customWidth="1"/>
    <col min="15" max="15" width="26.7109375" style="1" customWidth="1"/>
    <col min="16" max="17" width="9.7109375" style="1" customWidth="1"/>
    <col min="18" max="16384" width="9.140625" style="1"/>
  </cols>
  <sheetData>
    <row r="2" spans="1:15" x14ac:dyDescent="0.25">
      <c r="F2" s="17" t="s">
        <v>33</v>
      </c>
      <c r="H2" s="122">
        <f>Summary!D5</f>
        <v>0</v>
      </c>
      <c r="I2" s="122"/>
      <c r="J2" s="122"/>
      <c r="K2" s="122"/>
      <c r="M2" s="146"/>
    </row>
    <row r="3" spans="1:15" x14ac:dyDescent="0.25">
      <c r="M3" s="146"/>
    </row>
    <row r="4" spans="1:15" x14ac:dyDescent="0.25">
      <c r="M4" s="146"/>
    </row>
    <row r="5" spans="1:15" x14ac:dyDescent="0.25">
      <c r="F5" s="17" t="s">
        <v>0</v>
      </c>
      <c r="H5" s="122">
        <f>Summary!D8</f>
        <v>0</v>
      </c>
      <c r="I5" s="122"/>
      <c r="J5" s="122"/>
      <c r="K5" s="122"/>
      <c r="M5" s="146"/>
    </row>
    <row r="6" spans="1:15" x14ac:dyDescent="0.25">
      <c r="M6" s="146"/>
    </row>
    <row r="7" spans="1:15" ht="15.75" thickBot="1" x14ac:dyDescent="0.3"/>
    <row r="8" spans="1:15" ht="15" customHeight="1" x14ac:dyDescent="0.25">
      <c r="B8" s="89" t="s">
        <v>4</v>
      </c>
      <c r="C8" s="90"/>
      <c r="D8" s="90"/>
      <c r="E8" s="90"/>
      <c r="F8" s="91"/>
      <c r="H8" s="89" t="s">
        <v>3</v>
      </c>
      <c r="I8" s="90"/>
      <c r="J8" s="90"/>
      <c r="K8" s="90"/>
      <c r="L8" s="91"/>
    </row>
    <row r="9" spans="1:15" ht="15.75" customHeight="1" thickBot="1" x14ac:dyDescent="0.3">
      <c r="B9" s="92"/>
      <c r="C9" s="93"/>
      <c r="D9" s="93"/>
      <c r="E9" s="93"/>
      <c r="F9" s="94"/>
      <c r="H9" s="92"/>
      <c r="I9" s="93"/>
      <c r="J9" s="93"/>
      <c r="K9" s="93"/>
      <c r="L9" s="94"/>
    </row>
    <row r="11" spans="1:15" ht="15.75" thickBot="1" x14ac:dyDescent="0.3">
      <c r="G11" s="13"/>
      <c r="I11" s="2"/>
      <c r="J11" s="2"/>
      <c r="K11" s="2"/>
      <c r="L11" s="2"/>
    </row>
    <row r="12" spans="1:15" ht="15.75" thickBot="1" x14ac:dyDescent="0.3">
      <c r="B12" s="136" t="s">
        <v>39</v>
      </c>
      <c r="C12" s="153"/>
      <c r="D12" s="153"/>
      <c r="E12" s="153"/>
      <c r="F12" s="137"/>
      <c r="G12" s="13"/>
      <c r="H12" s="136" t="s">
        <v>39</v>
      </c>
      <c r="I12" s="153"/>
      <c r="J12" s="153"/>
      <c r="K12" s="153"/>
      <c r="L12" s="137"/>
      <c r="N12" s="136" t="s">
        <v>106</v>
      </c>
      <c r="O12" s="137"/>
    </row>
    <row r="13" spans="1:15" ht="15" customHeight="1" thickBot="1" x14ac:dyDescent="0.3">
      <c r="A13" s="39"/>
      <c r="B13" s="147" t="s">
        <v>1</v>
      </c>
      <c r="C13" s="148"/>
      <c r="D13" s="12"/>
      <c r="E13" s="149"/>
      <c r="F13" s="150"/>
      <c r="G13" s="12"/>
      <c r="H13" s="113" t="str">
        <f>B13</f>
        <v>Process 1:</v>
      </c>
      <c r="I13" s="113"/>
      <c r="J13" s="12"/>
      <c r="K13" s="114" t="str">
        <f>IF(E13="","",E13)</f>
        <v/>
      </c>
      <c r="L13" s="151"/>
      <c r="M13" s="37"/>
      <c r="N13" s="138" t="str">
        <f>IF(AND(K15=""),"",CONCATENATE(TEXT(SUM(K17,K26,K35,K44),"0"),"  Reduced Patient Bed Days"))</f>
        <v/>
      </c>
      <c r="O13" s="139"/>
    </row>
    <row r="14" spans="1:15" ht="15" customHeight="1" thickBot="1" x14ac:dyDescent="0.3">
      <c r="A14" s="40"/>
      <c r="B14" s="152" t="s">
        <v>49</v>
      </c>
      <c r="C14" s="107"/>
      <c r="D14" s="12"/>
      <c r="E14" s="111"/>
      <c r="F14" s="112"/>
      <c r="G14" s="12"/>
      <c r="H14" s="96" t="s">
        <v>40</v>
      </c>
      <c r="I14" s="96"/>
      <c r="J14" s="12"/>
      <c r="K14" s="119" t="str">
        <f>E16</f>
        <v/>
      </c>
      <c r="L14" s="151"/>
      <c r="M14" s="38"/>
    </row>
    <row r="15" spans="1:15" ht="15" customHeight="1" thickBot="1" x14ac:dyDescent="0.3">
      <c r="A15" s="40"/>
      <c r="B15" s="152" t="s">
        <v>46</v>
      </c>
      <c r="C15" s="107"/>
      <c r="D15" s="12"/>
      <c r="E15" s="111"/>
      <c r="F15" s="112"/>
      <c r="G15" s="12"/>
      <c r="H15" s="96" t="s">
        <v>42</v>
      </c>
      <c r="I15" s="96"/>
      <c r="J15" s="13"/>
      <c r="K15" s="106"/>
      <c r="L15" s="111"/>
      <c r="M15" s="37"/>
      <c r="N15" s="136" t="s">
        <v>107</v>
      </c>
      <c r="O15" s="137"/>
    </row>
    <row r="16" spans="1:15" ht="15" customHeight="1" thickBot="1" x14ac:dyDescent="0.3">
      <c r="A16" s="40"/>
      <c r="B16" s="152" t="s">
        <v>47</v>
      </c>
      <c r="C16" s="107"/>
      <c r="D16" s="12"/>
      <c r="E16" s="115" t="str">
        <f>IF(E15="","",E14-E15)</f>
        <v/>
      </c>
      <c r="F16" s="116"/>
      <c r="G16" s="13"/>
      <c r="H16" s="96" t="s">
        <v>41</v>
      </c>
      <c r="I16" s="96"/>
      <c r="J16" s="13"/>
      <c r="K16" s="155"/>
      <c r="L16" s="156"/>
      <c r="M16" s="37"/>
      <c r="N16" s="140" t="str">
        <f>IF(K16,SUM(K19,K28,K37,K46),"")</f>
        <v/>
      </c>
      <c r="O16" s="141"/>
    </row>
    <row r="17" spans="1:15" ht="15" customHeight="1" thickBot="1" x14ac:dyDescent="0.3">
      <c r="A17" s="40"/>
      <c r="B17" s="152" t="s">
        <v>48</v>
      </c>
      <c r="C17" s="107"/>
      <c r="D17" s="12"/>
      <c r="E17" s="108" t="str">
        <f>IF(E16="","",E16/E14)</f>
        <v/>
      </c>
      <c r="F17" s="109"/>
      <c r="G17" s="13"/>
      <c r="H17" s="96" t="s">
        <v>43</v>
      </c>
      <c r="I17" s="96"/>
      <c r="J17" s="13"/>
      <c r="K17" s="154" t="str">
        <f>IF(K15,(K14*K15),"")</f>
        <v/>
      </c>
      <c r="L17" s="134"/>
      <c r="M17" s="37"/>
    </row>
    <row r="18" spans="1:15" ht="15" customHeight="1" thickBot="1" x14ac:dyDescent="0.3">
      <c r="A18" s="13"/>
      <c r="B18" s="65"/>
      <c r="C18" s="65"/>
      <c r="D18" s="13"/>
      <c r="E18" s="66"/>
      <c r="F18" s="66"/>
      <c r="G18" s="13"/>
      <c r="H18" s="132" t="s">
        <v>110</v>
      </c>
      <c r="I18" s="133"/>
      <c r="J18" s="13"/>
      <c r="K18" s="134" t="str">
        <f>IF(K15,(K17/E15),"")</f>
        <v/>
      </c>
      <c r="L18" s="135"/>
      <c r="M18" s="37"/>
      <c r="N18" s="136" t="s">
        <v>111</v>
      </c>
      <c r="O18" s="137"/>
    </row>
    <row r="19" spans="1:15" ht="15" customHeight="1" thickBot="1" x14ac:dyDescent="0.3">
      <c r="A19" s="13"/>
      <c r="B19" s="12"/>
      <c r="C19" s="12"/>
      <c r="D19" s="12"/>
      <c r="E19" s="12"/>
      <c r="F19" s="12"/>
      <c r="G19" s="13"/>
      <c r="H19" s="96" t="s">
        <v>44</v>
      </c>
      <c r="I19" s="96"/>
      <c r="J19" s="13"/>
      <c r="K19" s="144" t="str">
        <f>IF(K16,(K17*K16),"")</f>
        <v/>
      </c>
      <c r="L19" s="145"/>
      <c r="M19" s="37"/>
      <c r="N19" s="142" t="str">
        <f>IF(AND(K15=""),"",CONCATENATE(TEXT(SUM(K18,K27,K36,K45),"0"),"  More Patients"))</f>
        <v/>
      </c>
      <c r="O19" s="143"/>
    </row>
    <row r="20" spans="1:15" ht="15" customHeight="1" thickBot="1" x14ac:dyDescent="0.3">
      <c r="A20" s="13"/>
      <c r="B20" s="12"/>
      <c r="C20" s="12"/>
      <c r="D20" s="12"/>
      <c r="E20" s="12"/>
      <c r="F20" s="12"/>
      <c r="G20" s="13"/>
      <c r="H20" s="12"/>
      <c r="I20" s="12"/>
      <c r="J20" s="12"/>
      <c r="K20" s="12"/>
      <c r="L20" s="12"/>
      <c r="M20" s="12"/>
    </row>
    <row r="21" spans="1:15" ht="15" customHeight="1" thickBot="1" x14ac:dyDescent="0.3">
      <c r="A21" s="2"/>
      <c r="B21" s="136" t="s">
        <v>39</v>
      </c>
      <c r="C21" s="153"/>
      <c r="D21" s="153"/>
      <c r="E21" s="153"/>
      <c r="F21" s="137"/>
      <c r="G21" s="13"/>
      <c r="H21" s="136" t="s">
        <v>39</v>
      </c>
      <c r="I21" s="153"/>
      <c r="J21" s="153"/>
      <c r="K21" s="153"/>
      <c r="L21" s="137"/>
    </row>
    <row r="22" spans="1:15" ht="15" customHeight="1" x14ac:dyDescent="0.25">
      <c r="A22" s="40"/>
      <c r="B22" s="147" t="s">
        <v>29</v>
      </c>
      <c r="C22" s="148"/>
      <c r="D22" s="12"/>
      <c r="E22" s="149"/>
      <c r="F22" s="150"/>
      <c r="G22" s="12"/>
      <c r="H22" s="113" t="str">
        <f>B22</f>
        <v>Process 2:</v>
      </c>
      <c r="I22" s="113"/>
      <c r="J22" s="12"/>
      <c r="K22" s="114" t="str">
        <f>IF(E22="","",E22)</f>
        <v/>
      </c>
      <c r="L22" s="151"/>
      <c r="M22" s="37"/>
    </row>
    <row r="23" spans="1:15" ht="15" customHeight="1" x14ac:dyDescent="0.25">
      <c r="A23" s="40"/>
      <c r="B23" s="152" t="s">
        <v>49</v>
      </c>
      <c r="C23" s="107"/>
      <c r="D23" s="12"/>
      <c r="E23" s="111"/>
      <c r="F23" s="112"/>
      <c r="G23" s="12"/>
      <c r="H23" s="96" t="s">
        <v>40</v>
      </c>
      <c r="I23" s="96"/>
      <c r="J23" s="12"/>
      <c r="K23" s="119" t="str">
        <f>E25</f>
        <v/>
      </c>
      <c r="L23" s="151"/>
      <c r="M23" s="37"/>
    </row>
    <row r="24" spans="1:15" ht="15" customHeight="1" x14ac:dyDescent="0.25">
      <c r="A24" s="40"/>
      <c r="B24" s="152" t="s">
        <v>46</v>
      </c>
      <c r="C24" s="107"/>
      <c r="D24" s="12"/>
      <c r="E24" s="111"/>
      <c r="F24" s="112"/>
      <c r="G24" s="12"/>
      <c r="H24" s="96" t="s">
        <v>42</v>
      </c>
      <c r="I24" s="96"/>
      <c r="J24" s="13"/>
      <c r="K24" s="106"/>
      <c r="L24" s="111"/>
      <c r="M24" s="37"/>
    </row>
    <row r="25" spans="1:15" ht="15" customHeight="1" x14ac:dyDescent="0.25">
      <c r="A25" s="40"/>
      <c r="B25" s="152" t="s">
        <v>47</v>
      </c>
      <c r="C25" s="107"/>
      <c r="D25" s="12"/>
      <c r="E25" s="115" t="str">
        <f>IF(E24="","",E23-E24)</f>
        <v/>
      </c>
      <c r="F25" s="116"/>
      <c r="G25" s="13"/>
      <c r="H25" s="96" t="s">
        <v>41</v>
      </c>
      <c r="I25" s="96"/>
      <c r="J25" s="13"/>
      <c r="K25" s="155"/>
      <c r="L25" s="156"/>
      <c r="M25" s="37"/>
    </row>
    <row r="26" spans="1:15" ht="15" customHeight="1" x14ac:dyDescent="0.25">
      <c r="A26" s="40"/>
      <c r="B26" s="152" t="s">
        <v>48</v>
      </c>
      <c r="C26" s="107"/>
      <c r="D26" s="12"/>
      <c r="E26" s="108" t="str">
        <f>IF(E25="","",E25/E23)</f>
        <v/>
      </c>
      <c r="F26" s="109"/>
      <c r="G26" s="13"/>
      <c r="H26" s="96" t="s">
        <v>43</v>
      </c>
      <c r="I26" s="96"/>
      <c r="J26" s="13"/>
      <c r="K26" s="154" t="str">
        <f>IF(K24,(K23*K24),"")</f>
        <v/>
      </c>
      <c r="L26" s="134"/>
      <c r="M26" s="37"/>
    </row>
    <row r="27" spans="1:15" ht="15" customHeight="1" x14ac:dyDescent="0.25">
      <c r="A27" s="13"/>
      <c r="B27" s="65"/>
      <c r="C27" s="65"/>
      <c r="D27" s="13"/>
      <c r="E27" s="66"/>
      <c r="F27" s="66"/>
      <c r="G27" s="13"/>
      <c r="H27" s="132" t="s">
        <v>110</v>
      </c>
      <c r="I27" s="133"/>
      <c r="J27" s="13"/>
      <c r="K27" s="134" t="str">
        <f>IF(K24,(K26/E24),"")</f>
        <v/>
      </c>
      <c r="L27" s="135"/>
      <c r="M27" s="12"/>
    </row>
    <row r="28" spans="1:15" ht="15" customHeight="1" x14ac:dyDescent="0.25">
      <c r="A28" s="13"/>
      <c r="B28" s="12"/>
      <c r="C28" s="12"/>
      <c r="D28" s="12"/>
      <c r="E28" s="12"/>
      <c r="F28" s="12"/>
      <c r="G28" s="13"/>
      <c r="H28" s="96" t="s">
        <v>44</v>
      </c>
      <c r="I28" s="96"/>
      <c r="J28" s="13"/>
      <c r="K28" s="144" t="str">
        <f>IF(K25,(K26*K25),"")</f>
        <v/>
      </c>
      <c r="L28" s="144"/>
      <c r="M28" s="12"/>
    </row>
    <row r="29" spans="1:15" ht="15" customHeight="1" thickBot="1" x14ac:dyDescent="0.3">
      <c r="A29" s="13"/>
      <c r="B29" s="12"/>
      <c r="C29" s="12"/>
      <c r="D29" s="12"/>
      <c r="E29" s="12"/>
      <c r="F29" s="12"/>
      <c r="G29" s="13"/>
      <c r="H29" s="12"/>
      <c r="I29" s="12"/>
      <c r="J29" s="12"/>
      <c r="K29" s="12"/>
      <c r="L29" s="12"/>
      <c r="M29" s="12"/>
    </row>
    <row r="30" spans="1:15" ht="15" customHeight="1" thickBot="1" x14ac:dyDescent="0.3">
      <c r="A30" s="2"/>
      <c r="B30" s="136" t="s">
        <v>39</v>
      </c>
      <c r="C30" s="153"/>
      <c r="D30" s="153"/>
      <c r="E30" s="153"/>
      <c r="F30" s="137"/>
      <c r="G30" s="12"/>
      <c r="H30" s="136" t="s">
        <v>39</v>
      </c>
      <c r="I30" s="153"/>
      <c r="J30" s="153"/>
      <c r="K30" s="153"/>
      <c r="L30" s="137"/>
    </row>
    <row r="31" spans="1:15" ht="15" customHeight="1" x14ac:dyDescent="0.25">
      <c r="A31" s="40"/>
      <c r="B31" s="157" t="s">
        <v>30</v>
      </c>
      <c r="C31" s="110"/>
      <c r="D31" s="12"/>
      <c r="E31" s="149"/>
      <c r="F31" s="150"/>
      <c r="G31" s="12"/>
      <c r="H31" s="158" t="str">
        <f>B31</f>
        <v>Process 3:</v>
      </c>
      <c r="I31" s="158"/>
      <c r="J31" s="25"/>
      <c r="K31" s="159" t="str">
        <f>IF(E31="","",E31)</f>
        <v/>
      </c>
      <c r="L31" s="160"/>
      <c r="M31" s="37"/>
    </row>
    <row r="32" spans="1:15" ht="15" customHeight="1" x14ac:dyDescent="0.35">
      <c r="A32" s="40"/>
      <c r="B32" s="152" t="s">
        <v>7</v>
      </c>
      <c r="C32" s="107"/>
      <c r="D32" s="12"/>
      <c r="E32" s="111"/>
      <c r="F32" s="112"/>
      <c r="G32" s="12"/>
      <c r="H32" s="96" t="s">
        <v>40</v>
      </c>
      <c r="I32" s="96"/>
      <c r="J32" s="12"/>
      <c r="K32" s="119" t="str">
        <f>E34</f>
        <v/>
      </c>
      <c r="L32" s="151"/>
      <c r="M32" s="41"/>
    </row>
    <row r="33" spans="1:13" ht="15" customHeight="1" x14ac:dyDescent="0.25">
      <c r="A33" s="39"/>
      <c r="B33" s="152" t="s">
        <v>45</v>
      </c>
      <c r="C33" s="107"/>
      <c r="D33" s="12"/>
      <c r="E33" s="111"/>
      <c r="F33" s="112"/>
      <c r="G33" s="13"/>
      <c r="H33" s="96" t="s">
        <v>42</v>
      </c>
      <c r="I33" s="96"/>
      <c r="J33" s="13"/>
      <c r="K33" s="106"/>
      <c r="L33" s="111"/>
      <c r="M33" s="37"/>
    </row>
    <row r="34" spans="1:13" ht="15" customHeight="1" x14ac:dyDescent="0.25">
      <c r="A34" s="39"/>
      <c r="B34" s="152" t="s">
        <v>2</v>
      </c>
      <c r="C34" s="107"/>
      <c r="D34" s="12"/>
      <c r="E34" s="115" t="str">
        <f>IF(E33="","",E32-E33)</f>
        <v/>
      </c>
      <c r="F34" s="116"/>
      <c r="G34" s="13"/>
      <c r="H34" s="96" t="s">
        <v>41</v>
      </c>
      <c r="I34" s="96"/>
      <c r="J34" s="13"/>
      <c r="K34" s="155"/>
      <c r="L34" s="156"/>
      <c r="M34" s="37"/>
    </row>
    <row r="35" spans="1:13" ht="15" customHeight="1" x14ac:dyDescent="0.25">
      <c r="A35" s="39"/>
      <c r="B35" s="152" t="s">
        <v>48</v>
      </c>
      <c r="C35" s="107"/>
      <c r="D35" s="27"/>
      <c r="E35" s="108" t="str">
        <f>IF(E34="","",E34/E32)</f>
        <v/>
      </c>
      <c r="F35" s="161"/>
      <c r="G35" s="26"/>
      <c r="H35" s="133" t="s">
        <v>43</v>
      </c>
      <c r="I35" s="96"/>
      <c r="J35" s="13"/>
      <c r="K35" s="154" t="str">
        <f>IF(K33,(K32*K33),"")</f>
        <v/>
      </c>
      <c r="L35" s="134"/>
      <c r="M35" s="37"/>
    </row>
    <row r="36" spans="1:13" ht="15" customHeight="1" x14ac:dyDescent="0.25">
      <c r="A36" s="12"/>
      <c r="B36" s="65"/>
      <c r="C36" s="65"/>
      <c r="D36" s="13"/>
      <c r="E36" s="66"/>
      <c r="F36" s="66"/>
      <c r="G36" s="13"/>
      <c r="H36" s="132" t="s">
        <v>110</v>
      </c>
      <c r="I36" s="133"/>
      <c r="J36" s="13"/>
      <c r="K36" s="134" t="str">
        <f>IF(K33,(K35/E33),"")</f>
        <v/>
      </c>
      <c r="L36" s="135"/>
      <c r="M36" s="12"/>
    </row>
    <row r="37" spans="1:13" ht="15" customHeight="1" x14ac:dyDescent="0.25">
      <c r="A37" s="12"/>
      <c r="B37" s="12"/>
      <c r="C37" s="12"/>
      <c r="D37" s="12"/>
      <c r="E37" s="12"/>
      <c r="F37" s="12"/>
      <c r="G37" s="13"/>
      <c r="H37" s="96" t="s">
        <v>44</v>
      </c>
      <c r="I37" s="96"/>
      <c r="J37" s="13"/>
      <c r="K37" s="144" t="str">
        <f>IF(K34,(K35*K34),"")</f>
        <v/>
      </c>
      <c r="L37" s="144"/>
      <c r="M37" s="12"/>
    </row>
    <row r="38" spans="1:13" ht="15" customHeight="1" thickBot="1" x14ac:dyDescent="0.3">
      <c r="A38" s="12"/>
      <c r="B38" s="12"/>
      <c r="C38" s="12"/>
      <c r="D38" s="12"/>
      <c r="E38" s="12"/>
      <c r="F38" s="12"/>
      <c r="G38" s="12"/>
      <c r="H38" s="12"/>
      <c r="I38" s="13"/>
      <c r="J38" s="13"/>
      <c r="K38" s="13"/>
      <c r="L38" s="13"/>
      <c r="M38" s="12"/>
    </row>
    <row r="39" spans="1:13" ht="15" customHeight="1" thickBot="1" x14ac:dyDescent="0.3">
      <c r="A39" s="2"/>
      <c r="B39" s="136" t="s">
        <v>39</v>
      </c>
      <c r="C39" s="153"/>
      <c r="D39" s="153"/>
      <c r="E39" s="153"/>
      <c r="F39" s="137"/>
      <c r="G39" s="12"/>
      <c r="H39" s="136" t="s">
        <v>39</v>
      </c>
      <c r="I39" s="153"/>
      <c r="J39" s="153"/>
      <c r="K39" s="153"/>
      <c r="L39" s="137"/>
    </row>
    <row r="40" spans="1:13" ht="15" customHeight="1" x14ac:dyDescent="0.25">
      <c r="A40" s="40"/>
      <c r="B40" s="157" t="s">
        <v>31</v>
      </c>
      <c r="C40" s="110"/>
      <c r="D40" s="12"/>
      <c r="E40" s="111"/>
      <c r="F40" s="112"/>
      <c r="G40" s="12"/>
      <c r="H40" s="158" t="str">
        <f>B40</f>
        <v>Process 4:</v>
      </c>
      <c r="I40" s="158"/>
      <c r="J40" s="25"/>
      <c r="K40" s="159" t="str">
        <f>IF(E40="","",E40)</f>
        <v/>
      </c>
      <c r="L40" s="160"/>
      <c r="M40" s="37"/>
    </row>
    <row r="41" spans="1:13" ht="15" customHeight="1" x14ac:dyDescent="0.25">
      <c r="A41" s="40"/>
      <c r="B41" s="152" t="s">
        <v>7</v>
      </c>
      <c r="C41" s="107"/>
      <c r="D41" s="12"/>
      <c r="E41" s="111"/>
      <c r="F41" s="112"/>
      <c r="G41" s="13"/>
      <c r="H41" s="96" t="s">
        <v>40</v>
      </c>
      <c r="I41" s="96"/>
      <c r="J41" s="12"/>
      <c r="K41" s="119" t="str">
        <f>E43</f>
        <v/>
      </c>
      <c r="L41" s="151"/>
      <c r="M41" s="37"/>
    </row>
    <row r="42" spans="1:13" ht="15" customHeight="1" x14ac:dyDescent="0.35">
      <c r="A42" s="40"/>
      <c r="B42" s="152" t="s">
        <v>45</v>
      </c>
      <c r="C42" s="107"/>
      <c r="D42" s="12"/>
      <c r="E42" s="111"/>
      <c r="F42" s="112"/>
      <c r="G42" s="13">
        <f>E42</f>
        <v>0</v>
      </c>
      <c r="H42" s="96" t="s">
        <v>42</v>
      </c>
      <c r="I42" s="96"/>
      <c r="J42" s="13"/>
      <c r="K42" s="106"/>
      <c r="L42" s="111"/>
      <c r="M42" s="41"/>
    </row>
    <row r="43" spans="1:13" ht="15" customHeight="1" x14ac:dyDescent="0.25">
      <c r="A43" s="39"/>
      <c r="B43" s="152" t="s">
        <v>2</v>
      </c>
      <c r="C43" s="107"/>
      <c r="D43" s="12"/>
      <c r="E43" s="115" t="str">
        <f>IF(E42="","",E41-E42)</f>
        <v/>
      </c>
      <c r="F43" s="116"/>
      <c r="G43" s="13"/>
      <c r="H43" s="96" t="s">
        <v>41</v>
      </c>
      <c r="I43" s="96"/>
      <c r="J43" s="13"/>
      <c r="K43" s="155"/>
      <c r="L43" s="156"/>
      <c r="M43" s="37"/>
    </row>
    <row r="44" spans="1:13" ht="15" customHeight="1" x14ac:dyDescent="0.25">
      <c r="A44" s="39"/>
      <c r="B44" s="152" t="s">
        <v>48</v>
      </c>
      <c r="C44" s="107"/>
      <c r="D44" s="27"/>
      <c r="E44" s="108" t="str">
        <f>IF(E43="","",E43/E41)</f>
        <v/>
      </c>
      <c r="F44" s="109"/>
      <c r="G44" s="26"/>
      <c r="H44" s="133" t="s">
        <v>43</v>
      </c>
      <c r="I44" s="96"/>
      <c r="J44" s="13"/>
      <c r="K44" s="154" t="str">
        <f>IF(K42,PRODUCT(K41,K42),"")</f>
        <v/>
      </c>
      <c r="L44" s="134"/>
      <c r="M44" s="37"/>
    </row>
    <row r="45" spans="1:13" ht="15" customHeight="1" x14ac:dyDescent="0.25">
      <c r="A45" s="12"/>
      <c r="B45" s="65"/>
      <c r="C45" s="65"/>
      <c r="D45" s="13"/>
      <c r="E45" s="66"/>
      <c r="F45" s="66"/>
      <c r="G45" s="13"/>
      <c r="H45" s="132" t="s">
        <v>110</v>
      </c>
      <c r="I45" s="133"/>
      <c r="J45" s="13"/>
      <c r="K45" s="134" t="str">
        <f>IF(K42,(K44/E42),"")</f>
        <v/>
      </c>
      <c r="L45" s="135"/>
      <c r="M45" s="12"/>
    </row>
    <row r="46" spans="1:13" ht="15" customHeight="1" x14ac:dyDescent="0.25">
      <c r="A46" s="12"/>
      <c r="B46" s="12"/>
      <c r="C46" s="12"/>
      <c r="D46" s="12"/>
      <c r="E46" s="12"/>
      <c r="F46" s="12"/>
      <c r="G46" s="13"/>
      <c r="H46" s="96" t="s">
        <v>44</v>
      </c>
      <c r="I46" s="96"/>
      <c r="J46" s="13"/>
      <c r="K46" s="144" t="str">
        <f>IF(K43,(K44*K43),"")</f>
        <v/>
      </c>
      <c r="L46" s="144"/>
      <c r="M46" s="12"/>
    </row>
    <row r="47" spans="1:13" x14ac:dyDescent="0.25">
      <c r="B47" s="12"/>
      <c r="C47" s="12"/>
      <c r="D47" s="12"/>
      <c r="E47" s="12"/>
      <c r="F47" s="12"/>
      <c r="G47" s="13"/>
      <c r="H47" s="30"/>
      <c r="I47" s="30"/>
      <c r="J47" s="13"/>
      <c r="K47" s="31"/>
      <c r="L47" s="31"/>
    </row>
    <row r="50" spans="2:13" s="14" customFormat="1" x14ac:dyDescent="0.25">
      <c r="B50" s="1"/>
      <c r="C50" s="1"/>
      <c r="D50" s="1"/>
      <c r="E50" s="1"/>
      <c r="F50" s="1"/>
      <c r="G50" s="1"/>
      <c r="H50" s="1"/>
      <c r="I50" s="1"/>
      <c r="J50" s="1"/>
      <c r="K50" s="1"/>
      <c r="L50" s="1"/>
    </row>
    <row r="51" spans="2:13" s="14" customFormat="1" x14ac:dyDescent="0.25">
      <c r="B51" s="1"/>
      <c r="C51" s="1"/>
      <c r="D51" s="1"/>
      <c r="E51" s="1"/>
      <c r="F51" s="1"/>
      <c r="G51" s="1"/>
      <c r="H51" s="1"/>
      <c r="I51" s="1"/>
      <c r="J51" s="1"/>
      <c r="K51" s="1"/>
      <c r="L51" s="1"/>
    </row>
    <row r="61" spans="2:13" x14ac:dyDescent="0.25">
      <c r="M61" s="32" t="str">
        <f>K44</f>
        <v/>
      </c>
    </row>
  </sheetData>
  <sheetProtection sheet="1" objects="1" scenarios="1" selectLockedCells="1"/>
  <mergeCells count="115">
    <mergeCell ref="H46:I46"/>
    <mergeCell ref="K46:L46"/>
    <mergeCell ref="B43:C43"/>
    <mergeCell ref="E43:F43"/>
    <mergeCell ref="H43:I43"/>
    <mergeCell ref="K43:L43"/>
    <mergeCell ref="B44:C44"/>
    <mergeCell ref="E44:F44"/>
    <mergeCell ref="H44:I44"/>
    <mergeCell ref="K44:L44"/>
    <mergeCell ref="B41:C41"/>
    <mergeCell ref="E41:F41"/>
    <mergeCell ref="H41:I41"/>
    <mergeCell ref="K41:L41"/>
    <mergeCell ref="B42:C42"/>
    <mergeCell ref="E42:F42"/>
    <mergeCell ref="H42:I42"/>
    <mergeCell ref="K42:L42"/>
    <mergeCell ref="H37:I37"/>
    <mergeCell ref="K37:L37"/>
    <mergeCell ref="B39:F39"/>
    <mergeCell ref="H39:L39"/>
    <mergeCell ref="B40:C40"/>
    <mergeCell ref="E40:F40"/>
    <mergeCell ref="H40:I40"/>
    <mergeCell ref="K40:L40"/>
    <mergeCell ref="B34:C34"/>
    <mergeCell ref="E34:F34"/>
    <mergeCell ref="H34:I34"/>
    <mergeCell ref="K34:L34"/>
    <mergeCell ref="B35:C35"/>
    <mergeCell ref="E35:F35"/>
    <mergeCell ref="H35:I35"/>
    <mergeCell ref="K35:L35"/>
    <mergeCell ref="B32:C32"/>
    <mergeCell ref="E32:F32"/>
    <mergeCell ref="H32:I32"/>
    <mergeCell ref="K32:L32"/>
    <mergeCell ref="B33:C33"/>
    <mergeCell ref="E33:F33"/>
    <mergeCell ref="H33:I33"/>
    <mergeCell ref="K33:L33"/>
    <mergeCell ref="B30:F30"/>
    <mergeCell ref="H30:L30"/>
    <mergeCell ref="B31:C31"/>
    <mergeCell ref="E31:F31"/>
    <mergeCell ref="H31:I31"/>
    <mergeCell ref="K31:L31"/>
    <mergeCell ref="B25:C25"/>
    <mergeCell ref="E25:F25"/>
    <mergeCell ref="H25:I25"/>
    <mergeCell ref="K25:L25"/>
    <mergeCell ref="B26:C26"/>
    <mergeCell ref="E26:F26"/>
    <mergeCell ref="H26:I26"/>
    <mergeCell ref="K26:L26"/>
    <mergeCell ref="B23:C23"/>
    <mergeCell ref="E23:F23"/>
    <mergeCell ref="H23:I23"/>
    <mergeCell ref="K23:L23"/>
    <mergeCell ref="B24:C24"/>
    <mergeCell ref="E24:F24"/>
    <mergeCell ref="H24:I24"/>
    <mergeCell ref="K24:L24"/>
    <mergeCell ref="B21:F21"/>
    <mergeCell ref="H21:L21"/>
    <mergeCell ref="B22:C22"/>
    <mergeCell ref="E22:F22"/>
    <mergeCell ref="H22:I22"/>
    <mergeCell ref="K22:L22"/>
    <mergeCell ref="B14:C14"/>
    <mergeCell ref="E14:F14"/>
    <mergeCell ref="H14:I14"/>
    <mergeCell ref="K14:L14"/>
    <mergeCell ref="B12:F12"/>
    <mergeCell ref="H12:L12"/>
    <mergeCell ref="B17:C17"/>
    <mergeCell ref="E17:F17"/>
    <mergeCell ref="H17:I17"/>
    <mergeCell ref="K17:L17"/>
    <mergeCell ref="B15:C15"/>
    <mergeCell ref="E15:F15"/>
    <mergeCell ref="H15:I15"/>
    <mergeCell ref="K15:L15"/>
    <mergeCell ref="B16:C16"/>
    <mergeCell ref="E16:F16"/>
    <mergeCell ref="H16:I16"/>
    <mergeCell ref="K16:L16"/>
    <mergeCell ref="H2:K2"/>
    <mergeCell ref="M2:M6"/>
    <mergeCell ref="H5:K5"/>
    <mergeCell ref="B8:F9"/>
    <mergeCell ref="H8:L9"/>
    <mergeCell ref="B13:C13"/>
    <mergeCell ref="E13:F13"/>
    <mergeCell ref="H13:I13"/>
    <mergeCell ref="K13:L13"/>
    <mergeCell ref="H36:I36"/>
    <mergeCell ref="K36:L36"/>
    <mergeCell ref="H45:I45"/>
    <mergeCell ref="K45:L45"/>
    <mergeCell ref="N12:O12"/>
    <mergeCell ref="N13:O13"/>
    <mergeCell ref="N15:O15"/>
    <mergeCell ref="N16:O16"/>
    <mergeCell ref="H18:I18"/>
    <mergeCell ref="K18:L18"/>
    <mergeCell ref="N18:O18"/>
    <mergeCell ref="N19:O19"/>
    <mergeCell ref="H27:I27"/>
    <mergeCell ref="K27:L27"/>
    <mergeCell ref="H19:I19"/>
    <mergeCell ref="K19:L19"/>
    <mergeCell ref="H28:I28"/>
    <mergeCell ref="K28:L28"/>
  </mergeCells>
  <conditionalFormatting sqref="M19 M30 M40">
    <cfRule type="cellIs" dxfId="1" priority="2" operator="equal">
      <formula>"Cannot include both"</formula>
    </cfRule>
  </conditionalFormatting>
  <conditionalFormatting sqref="M26:M27">
    <cfRule type="cellIs" dxfId="0" priority="1" operator="equal">
      <formula>"Cannot include both"</formula>
    </cfRule>
  </conditionalFormatting>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00"/>
  <sheetViews>
    <sheetView workbookViewId="0">
      <selection activeCell="C14" sqref="C14"/>
    </sheetView>
  </sheetViews>
  <sheetFormatPr defaultRowHeight="15" x14ac:dyDescent="0.25"/>
  <cols>
    <col min="1" max="1" width="3.7109375" style="1" customWidth="1"/>
    <col min="2" max="2" width="23.7109375" style="1" customWidth="1"/>
    <col min="3" max="3" width="17.5703125" style="1" customWidth="1"/>
    <col min="4" max="4" width="2.28515625" style="1" customWidth="1"/>
    <col min="5" max="5" width="17.5703125" style="1" customWidth="1"/>
    <col min="6" max="6" width="18.7109375" style="1" customWidth="1"/>
    <col min="7" max="7" width="6.5703125" style="1" customWidth="1"/>
    <col min="8" max="8" width="20.42578125" style="1" customWidth="1"/>
    <col min="9" max="9" width="35.85546875" style="1" customWidth="1"/>
    <col min="10" max="10" width="2" style="1" customWidth="1"/>
    <col min="11" max="11" width="20.140625" style="1" customWidth="1"/>
    <col min="12" max="12" width="7.7109375" style="1" customWidth="1"/>
    <col min="13" max="13" width="7.28515625" style="1" customWidth="1"/>
    <col min="14" max="17" width="9.7109375" style="1" customWidth="1"/>
    <col min="18" max="16384" width="9.140625" style="1"/>
  </cols>
  <sheetData>
    <row r="2" spans="1:13" x14ac:dyDescent="0.25">
      <c r="F2" s="17" t="s">
        <v>33</v>
      </c>
      <c r="H2" s="122">
        <f>Summary!D5</f>
        <v>0</v>
      </c>
      <c r="I2" s="122"/>
      <c r="J2" s="122"/>
      <c r="K2" s="122"/>
      <c r="M2" s="146"/>
    </row>
    <row r="3" spans="1:13" x14ac:dyDescent="0.25">
      <c r="M3" s="146"/>
    </row>
    <row r="4" spans="1:13" x14ac:dyDescent="0.25">
      <c r="M4" s="146"/>
    </row>
    <row r="5" spans="1:13" x14ac:dyDescent="0.25">
      <c r="F5" s="17" t="s">
        <v>0</v>
      </c>
      <c r="H5" s="122">
        <f>Summary!D8</f>
        <v>0</v>
      </c>
      <c r="I5" s="122"/>
      <c r="J5" s="122"/>
      <c r="K5" s="122"/>
      <c r="M5" s="146"/>
    </row>
    <row r="6" spans="1:13" x14ac:dyDescent="0.25">
      <c r="M6" s="146"/>
    </row>
    <row r="7" spans="1:13" ht="15.75" thickBot="1" x14ac:dyDescent="0.3"/>
    <row r="8" spans="1:13" ht="15" customHeight="1" x14ac:dyDescent="0.25">
      <c r="B8" s="89" t="s">
        <v>4</v>
      </c>
      <c r="C8" s="90"/>
      <c r="D8" s="90"/>
      <c r="E8" s="90"/>
      <c r="F8" s="91"/>
    </row>
    <row r="9" spans="1:13" ht="15.75" customHeight="1" thickBot="1" x14ac:dyDescent="0.3">
      <c r="B9" s="92"/>
      <c r="C9" s="93"/>
      <c r="D9" s="93"/>
      <c r="E9" s="93"/>
      <c r="F9" s="94"/>
    </row>
    <row r="10" spans="1:13" ht="15.75" thickBot="1" x14ac:dyDescent="0.3"/>
    <row r="11" spans="1:13" ht="15.75" thickBot="1" x14ac:dyDescent="0.3">
      <c r="B11" s="136" t="s">
        <v>55</v>
      </c>
      <c r="C11" s="137"/>
      <c r="D11" s="12"/>
      <c r="E11" s="162" t="s">
        <v>75</v>
      </c>
      <c r="F11" s="163"/>
      <c r="G11" s="13"/>
      <c r="I11" s="136" t="s">
        <v>98</v>
      </c>
      <c r="J11" s="137"/>
    </row>
    <row r="12" spans="1:13" ht="15.75" thickBot="1" x14ac:dyDescent="0.3">
      <c r="B12" s="164" t="s">
        <v>69</v>
      </c>
      <c r="C12" s="165"/>
      <c r="D12" s="12"/>
      <c r="E12" s="164" t="s">
        <v>80</v>
      </c>
      <c r="F12" s="165"/>
      <c r="I12" s="140" t="str">
        <f>IF(C17,SUM(C18,C27,C36,C45,C54,C63,C72,C81,C90,C99),"")</f>
        <v/>
      </c>
      <c r="J12" s="141"/>
    </row>
    <row r="13" spans="1:13" ht="15.75" thickBot="1" x14ac:dyDescent="0.3">
      <c r="B13" s="164"/>
      <c r="C13" s="165"/>
      <c r="D13" s="12"/>
      <c r="E13" s="164"/>
      <c r="F13" s="165"/>
    </row>
    <row r="14" spans="1:13" ht="15.75" thickBot="1" x14ac:dyDescent="0.3">
      <c r="A14" s="2"/>
      <c r="B14" s="28" t="s">
        <v>50</v>
      </c>
      <c r="C14" s="58"/>
      <c r="D14" s="12"/>
      <c r="E14" s="28" t="s">
        <v>100</v>
      </c>
      <c r="F14" s="58"/>
      <c r="G14" s="14"/>
      <c r="I14" s="162" t="s">
        <v>99</v>
      </c>
      <c r="J14" s="163"/>
    </row>
    <row r="15" spans="1:13" ht="15.75" thickBot="1" x14ac:dyDescent="0.3">
      <c r="A15" s="2"/>
      <c r="B15" s="34" t="s">
        <v>96</v>
      </c>
      <c r="C15" s="59"/>
      <c r="D15" s="12"/>
      <c r="E15" s="34" t="s">
        <v>77</v>
      </c>
      <c r="F15" s="59"/>
      <c r="I15" s="140" t="str">
        <f>IF(F17,SUM(F18,F27,F36,F45,F54,F63,F72,F81,F90,F99),"")</f>
        <v/>
      </c>
      <c r="J15" s="141"/>
    </row>
    <row r="16" spans="1:13" x14ac:dyDescent="0.25">
      <c r="A16" s="2"/>
      <c r="B16" s="34" t="s">
        <v>52</v>
      </c>
      <c r="C16" s="60"/>
      <c r="D16" s="12"/>
      <c r="E16" s="34" t="s">
        <v>78</v>
      </c>
      <c r="F16" s="60"/>
    </row>
    <row r="17" spans="1:7" x14ac:dyDescent="0.25">
      <c r="A17" s="2"/>
      <c r="B17" s="34" t="s">
        <v>97</v>
      </c>
      <c r="C17" s="59"/>
      <c r="D17" s="12"/>
      <c r="E17" s="34" t="s">
        <v>79</v>
      </c>
      <c r="F17" s="59"/>
    </row>
    <row r="18" spans="1:7" ht="15.75" thickBot="1" x14ac:dyDescent="0.3">
      <c r="A18" s="2"/>
      <c r="B18" s="29" t="s">
        <v>54</v>
      </c>
      <c r="C18" s="61" t="str">
        <f>IF(C17,((C17*C16)+(C16*C15)),"")</f>
        <v/>
      </c>
      <c r="D18" s="12"/>
      <c r="E18" s="29" t="s">
        <v>54</v>
      </c>
      <c r="F18" s="61" t="str">
        <f>IF(F17,((F15-F17)*F16),"")</f>
        <v/>
      </c>
    </row>
    <row r="19" spans="1:7" ht="15.75" thickBot="1" x14ac:dyDescent="0.3">
      <c r="A19" s="13"/>
      <c r="B19" s="12"/>
      <c r="C19" s="12"/>
      <c r="D19" s="12"/>
      <c r="E19" s="12"/>
      <c r="F19" s="12"/>
      <c r="G19" s="12"/>
    </row>
    <row r="20" spans="1:7" ht="15.75" thickBot="1" x14ac:dyDescent="0.3">
      <c r="B20" s="136" t="s">
        <v>55</v>
      </c>
      <c r="C20" s="137"/>
      <c r="D20" s="12"/>
      <c r="E20" s="162" t="s">
        <v>75</v>
      </c>
      <c r="F20" s="163"/>
      <c r="G20" s="13"/>
    </row>
    <row r="21" spans="1:7" ht="15.75" thickBot="1" x14ac:dyDescent="0.3">
      <c r="B21" s="164" t="s">
        <v>70</v>
      </c>
      <c r="C21" s="165"/>
      <c r="D21" s="12"/>
      <c r="E21" s="164" t="s">
        <v>89</v>
      </c>
      <c r="F21" s="165"/>
    </row>
    <row r="22" spans="1:7" ht="15.75" thickBot="1" x14ac:dyDescent="0.3">
      <c r="B22" s="164"/>
      <c r="C22" s="165"/>
      <c r="D22" s="12"/>
      <c r="E22" s="164"/>
      <c r="F22" s="165"/>
    </row>
    <row r="23" spans="1:7" x14ac:dyDescent="0.25">
      <c r="A23" s="2"/>
      <c r="B23" s="28" t="s">
        <v>50</v>
      </c>
      <c r="C23" s="58"/>
      <c r="D23" s="12"/>
      <c r="E23" s="28" t="s">
        <v>100</v>
      </c>
      <c r="F23" s="58"/>
      <c r="G23" s="14"/>
    </row>
    <row r="24" spans="1:7" x14ac:dyDescent="0.25">
      <c r="A24" s="2"/>
      <c r="B24" s="34" t="s">
        <v>96</v>
      </c>
      <c r="C24" s="59"/>
      <c r="D24" s="12"/>
      <c r="E24" s="34" t="s">
        <v>77</v>
      </c>
      <c r="F24" s="59"/>
    </row>
    <row r="25" spans="1:7" x14ac:dyDescent="0.25">
      <c r="A25" s="2"/>
      <c r="B25" s="34" t="s">
        <v>52</v>
      </c>
      <c r="C25" s="60"/>
      <c r="D25" s="12"/>
      <c r="E25" s="34" t="s">
        <v>78</v>
      </c>
      <c r="F25" s="60"/>
    </row>
    <row r="26" spans="1:7" x14ac:dyDescent="0.25">
      <c r="A26" s="2"/>
      <c r="B26" s="34" t="s">
        <v>97</v>
      </c>
      <c r="C26" s="59"/>
      <c r="D26" s="12"/>
      <c r="E26" s="34" t="s">
        <v>79</v>
      </c>
      <c r="F26" s="59"/>
    </row>
    <row r="27" spans="1:7" ht="15.75" thickBot="1" x14ac:dyDescent="0.3">
      <c r="A27" s="2"/>
      <c r="B27" s="29" t="s">
        <v>54</v>
      </c>
      <c r="C27" s="61" t="str">
        <f>IF(C26,((C26*C25)+(C25*C24)),"")</f>
        <v/>
      </c>
      <c r="D27" s="12"/>
      <c r="E27" s="29" t="s">
        <v>54</v>
      </c>
      <c r="F27" s="61" t="str">
        <f>IF(F26,((F24-F26)*F25),"")</f>
        <v/>
      </c>
    </row>
    <row r="28" spans="1:7" ht="15.75" thickBot="1" x14ac:dyDescent="0.3">
      <c r="A28" s="2"/>
      <c r="D28" s="12"/>
    </row>
    <row r="29" spans="1:7" ht="15.75" thickBot="1" x14ac:dyDescent="0.3">
      <c r="B29" s="136" t="s">
        <v>55</v>
      </c>
      <c r="C29" s="137"/>
      <c r="D29" s="12"/>
      <c r="E29" s="162" t="s">
        <v>75</v>
      </c>
      <c r="F29" s="163"/>
      <c r="G29" s="13"/>
    </row>
    <row r="30" spans="1:7" ht="15.75" thickBot="1" x14ac:dyDescent="0.3">
      <c r="B30" s="164" t="s">
        <v>71</v>
      </c>
      <c r="C30" s="165"/>
      <c r="D30" s="12"/>
      <c r="E30" s="164" t="s">
        <v>88</v>
      </c>
      <c r="F30" s="165"/>
    </row>
    <row r="31" spans="1:7" ht="15.75" thickBot="1" x14ac:dyDescent="0.3">
      <c r="B31" s="164"/>
      <c r="C31" s="165"/>
      <c r="D31" s="12"/>
      <c r="E31" s="164"/>
      <c r="F31" s="165"/>
    </row>
    <row r="32" spans="1:7" x14ac:dyDescent="0.25">
      <c r="A32" s="2"/>
      <c r="B32" s="28" t="s">
        <v>50</v>
      </c>
      <c r="C32" s="58"/>
      <c r="D32" s="12"/>
      <c r="E32" s="28" t="s">
        <v>100</v>
      </c>
      <c r="F32" s="58"/>
      <c r="G32" s="14"/>
    </row>
    <row r="33" spans="1:7" x14ac:dyDescent="0.25">
      <c r="A33" s="2"/>
      <c r="B33" s="34" t="s">
        <v>96</v>
      </c>
      <c r="C33" s="59"/>
      <c r="D33" s="12"/>
      <c r="E33" s="34" t="s">
        <v>77</v>
      </c>
      <c r="F33" s="59"/>
    </row>
    <row r="34" spans="1:7" x14ac:dyDescent="0.25">
      <c r="A34" s="2"/>
      <c r="B34" s="34" t="s">
        <v>52</v>
      </c>
      <c r="C34" s="60"/>
      <c r="D34" s="12"/>
      <c r="E34" s="34" t="s">
        <v>78</v>
      </c>
      <c r="F34" s="60"/>
    </row>
    <row r="35" spans="1:7" x14ac:dyDescent="0.25">
      <c r="A35" s="2"/>
      <c r="B35" s="34" t="s">
        <v>97</v>
      </c>
      <c r="C35" s="59"/>
      <c r="D35" s="12"/>
      <c r="E35" s="34" t="s">
        <v>79</v>
      </c>
      <c r="F35" s="59"/>
    </row>
    <row r="36" spans="1:7" ht="15.75" thickBot="1" x14ac:dyDescent="0.3">
      <c r="A36" s="2"/>
      <c r="B36" s="29" t="s">
        <v>54</v>
      </c>
      <c r="C36" s="61" t="str">
        <f>IF(C35,((C35*C34)+(C34*C33)),"")</f>
        <v/>
      </c>
      <c r="D36" s="12"/>
      <c r="E36" s="29" t="s">
        <v>54</v>
      </c>
      <c r="F36" s="61" t="str">
        <f>IF(F35,((F33-F35)*F34),"")</f>
        <v/>
      </c>
    </row>
    <row r="37" spans="1:7" ht="15.75" thickBot="1" x14ac:dyDescent="0.3">
      <c r="A37" s="13"/>
      <c r="B37" s="12"/>
      <c r="C37" s="12"/>
      <c r="D37" s="12"/>
      <c r="E37" s="12"/>
      <c r="F37" s="12"/>
      <c r="G37" s="12"/>
    </row>
    <row r="38" spans="1:7" ht="15.75" thickBot="1" x14ac:dyDescent="0.3">
      <c r="B38" s="136" t="s">
        <v>55</v>
      </c>
      <c r="C38" s="137"/>
      <c r="D38" s="12"/>
      <c r="E38" s="162" t="s">
        <v>75</v>
      </c>
      <c r="F38" s="163"/>
      <c r="G38" s="13"/>
    </row>
    <row r="39" spans="1:7" ht="15.75" thickBot="1" x14ac:dyDescent="0.3">
      <c r="B39" s="164" t="s">
        <v>72</v>
      </c>
      <c r="C39" s="165"/>
      <c r="D39" s="12"/>
      <c r="E39" s="164" t="s">
        <v>87</v>
      </c>
      <c r="F39" s="165"/>
    </row>
    <row r="40" spans="1:7" ht="15.75" thickBot="1" x14ac:dyDescent="0.3">
      <c r="B40" s="164"/>
      <c r="C40" s="165"/>
      <c r="D40" s="12"/>
      <c r="E40" s="164"/>
      <c r="F40" s="165"/>
    </row>
    <row r="41" spans="1:7" x14ac:dyDescent="0.25">
      <c r="A41" s="2"/>
      <c r="B41" s="28" t="s">
        <v>50</v>
      </c>
      <c r="C41" s="58"/>
      <c r="D41" s="12"/>
      <c r="E41" s="28" t="s">
        <v>100</v>
      </c>
      <c r="F41" s="58"/>
      <c r="G41" s="14"/>
    </row>
    <row r="42" spans="1:7" x14ac:dyDescent="0.25">
      <c r="A42" s="2"/>
      <c r="B42" s="34" t="s">
        <v>51</v>
      </c>
      <c r="C42" s="59"/>
      <c r="D42" s="12"/>
      <c r="E42" s="34" t="s">
        <v>77</v>
      </c>
      <c r="F42" s="59"/>
    </row>
    <row r="43" spans="1:7" x14ac:dyDescent="0.25">
      <c r="A43" s="2"/>
      <c r="B43" s="34" t="s">
        <v>52</v>
      </c>
      <c r="C43" s="60"/>
      <c r="D43" s="12"/>
      <c r="E43" s="34" t="s">
        <v>78</v>
      </c>
      <c r="F43" s="60"/>
    </row>
    <row r="44" spans="1:7" x14ac:dyDescent="0.25">
      <c r="A44" s="2"/>
      <c r="B44" s="34" t="s">
        <v>53</v>
      </c>
      <c r="C44" s="59"/>
      <c r="D44" s="12"/>
      <c r="E44" s="34" t="s">
        <v>79</v>
      </c>
      <c r="F44" s="59"/>
    </row>
    <row r="45" spans="1:7" ht="15.75" thickBot="1" x14ac:dyDescent="0.3">
      <c r="A45" s="2"/>
      <c r="B45" s="29" t="s">
        <v>54</v>
      </c>
      <c r="C45" s="61" t="str">
        <f>IF(C44,((C44*C43)+(C43*C42)),"")</f>
        <v/>
      </c>
      <c r="D45" s="12"/>
      <c r="E45" s="29" t="s">
        <v>54</v>
      </c>
      <c r="F45" s="61" t="str">
        <f>IF(F44,((F42-F44)*F43),"")</f>
        <v/>
      </c>
    </row>
    <row r="46" spans="1:7" ht="15.75" thickBot="1" x14ac:dyDescent="0.3">
      <c r="D46" s="12"/>
    </row>
    <row r="47" spans="1:7" ht="15.75" thickBot="1" x14ac:dyDescent="0.3">
      <c r="B47" s="136" t="s">
        <v>55</v>
      </c>
      <c r="C47" s="137"/>
      <c r="D47" s="12"/>
      <c r="E47" s="162" t="s">
        <v>75</v>
      </c>
      <c r="F47" s="163"/>
      <c r="G47" s="13"/>
    </row>
    <row r="48" spans="1:7" ht="15.75" thickBot="1" x14ac:dyDescent="0.3">
      <c r="B48" s="164" t="s">
        <v>73</v>
      </c>
      <c r="C48" s="165"/>
      <c r="D48" s="12"/>
      <c r="E48" s="164" t="s">
        <v>86</v>
      </c>
      <c r="F48" s="165"/>
    </row>
    <row r="49" spans="1:7" ht="15.75" thickBot="1" x14ac:dyDescent="0.3">
      <c r="B49" s="164"/>
      <c r="C49" s="165"/>
      <c r="D49" s="12"/>
      <c r="E49" s="164"/>
      <c r="F49" s="165"/>
    </row>
    <row r="50" spans="1:7" x14ac:dyDescent="0.25">
      <c r="A50" s="2"/>
      <c r="B50" s="28" t="s">
        <v>50</v>
      </c>
      <c r="C50" s="58"/>
      <c r="D50" s="12"/>
      <c r="E50" s="28" t="s">
        <v>100</v>
      </c>
      <c r="F50" s="58"/>
      <c r="G50" s="14"/>
    </row>
    <row r="51" spans="1:7" x14ac:dyDescent="0.25">
      <c r="A51" s="2"/>
      <c r="B51" s="34" t="s">
        <v>96</v>
      </c>
      <c r="C51" s="59"/>
      <c r="D51" s="12"/>
      <c r="E51" s="34" t="s">
        <v>77</v>
      </c>
      <c r="F51" s="59"/>
    </row>
    <row r="52" spans="1:7" x14ac:dyDescent="0.25">
      <c r="A52" s="2"/>
      <c r="B52" s="34" t="s">
        <v>52</v>
      </c>
      <c r="C52" s="60"/>
      <c r="D52" s="12"/>
      <c r="E52" s="34" t="s">
        <v>78</v>
      </c>
      <c r="F52" s="60"/>
    </row>
    <row r="53" spans="1:7" x14ac:dyDescent="0.25">
      <c r="A53" s="2"/>
      <c r="B53" s="34" t="s">
        <v>97</v>
      </c>
      <c r="C53" s="59"/>
      <c r="D53" s="12"/>
      <c r="E53" s="34" t="s">
        <v>79</v>
      </c>
      <c r="F53" s="59"/>
    </row>
    <row r="54" spans="1:7" ht="15.75" thickBot="1" x14ac:dyDescent="0.3">
      <c r="A54" s="2"/>
      <c r="B54" s="29" t="s">
        <v>54</v>
      </c>
      <c r="C54" s="61" t="str">
        <f>IF(C53,((C53*C52)+(C52*C51)),"")</f>
        <v/>
      </c>
      <c r="D54" s="12"/>
      <c r="E54" s="29" t="s">
        <v>54</v>
      </c>
      <c r="F54" s="61" t="str">
        <f>IF(F53,((F51-F53)*F52),"")</f>
        <v/>
      </c>
    </row>
    <row r="55" spans="1:7" ht="15.75" thickBot="1" x14ac:dyDescent="0.3">
      <c r="A55" s="13"/>
      <c r="B55" s="12"/>
      <c r="C55" s="12"/>
      <c r="D55" s="12"/>
      <c r="E55" s="12"/>
      <c r="F55" s="12"/>
      <c r="G55" s="12"/>
    </row>
    <row r="56" spans="1:7" ht="15.75" thickBot="1" x14ac:dyDescent="0.3">
      <c r="B56" s="136" t="s">
        <v>55</v>
      </c>
      <c r="C56" s="137"/>
      <c r="D56" s="12"/>
      <c r="E56" s="162" t="s">
        <v>75</v>
      </c>
      <c r="F56" s="163"/>
      <c r="G56" s="13"/>
    </row>
    <row r="57" spans="1:7" ht="15.75" thickBot="1" x14ac:dyDescent="0.3">
      <c r="B57" s="164" t="s">
        <v>74</v>
      </c>
      <c r="C57" s="165"/>
      <c r="D57" s="12"/>
      <c r="E57" s="164" t="s">
        <v>85</v>
      </c>
      <c r="F57" s="165"/>
    </row>
    <row r="58" spans="1:7" ht="15.75" thickBot="1" x14ac:dyDescent="0.3">
      <c r="B58" s="164"/>
      <c r="C58" s="165"/>
      <c r="D58" s="12"/>
      <c r="E58" s="164"/>
      <c r="F58" s="165"/>
    </row>
    <row r="59" spans="1:7" x14ac:dyDescent="0.25">
      <c r="A59" s="2"/>
      <c r="B59" s="28" t="s">
        <v>50</v>
      </c>
      <c r="C59" s="58"/>
      <c r="D59" s="12"/>
      <c r="E59" s="28" t="s">
        <v>100</v>
      </c>
      <c r="F59" s="58"/>
      <c r="G59" s="14"/>
    </row>
    <row r="60" spans="1:7" x14ac:dyDescent="0.25">
      <c r="A60" s="2"/>
      <c r="B60" s="34" t="s">
        <v>96</v>
      </c>
      <c r="C60" s="59"/>
      <c r="D60" s="12"/>
      <c r="E60" s="34" t="s">
        <v>77</v>
      </c>
      <c r="F60" s="59"/>
    </row>
    <row r="61" spans="1:7" x14ac:dyDescent="0.25">
      <c r="A61" s="2"/>
      <c r="B61" s="34" t="s">
        <v>52</v>
      </c>
      <c r="C61" s="60"/>
      <c r="D61" s="12"/>
      <c r="E61" s="34" t="s">
        <v>78</v>
      </c>
      <c r="F61" s="60"/>
    </row>
    <row r="62" spans="1:7" x14ac:dyDescent="0.25">
      <c r="A62" s="2"/>
      <c r="B62" s="34" t="s">
        <v>97</v>
      </c>
      <c r="C62" s="59"/>
      <c r="D62" s="12"/>
      <c r="E62" s="34" t="s">
        <v>79</v>
      </c>
      <c r="F62" s="59"/>
    </row>
    <row r="63" spans="1:7" ht="15.75" thickBot="1" x14ac:dyDescent="0.3">
      <c r="A63" s="2"/>
      <c r="B63" s="29" t="s">
        <v>54</v>
      </c>
      <c r="C63" s="61" t="str">
        <f>IF(C62,((C62*C61)+(C61*C60)),"")</f>
        <v/>
      </c>
      <c r="D63" s="12"/>
      <c r="E63" s="29" t="s">
        <v>54</v>
      </c>
      <c r="F63" s="61" t="str">
        <f>IF(F62,(((F59-F60)-F62)*F61),"")</f>
        <v/>
      </c>
    </row>
    <row r="64" spans="1:7" ht="15.75" thickBot="1" x14ac:dyDescent="0.3">
      <c r="A64" s="13"/>
      <c r="B64" s="12"/>
      <c r="C64" s="12"/>
      <c r="D64" s="12"/>
      <c r="E64" s="12"/>
      <c r="F64" s="12"/>
      <c r="G64" s="12"/>
    </row>
    <row r="65" spans="1:7" ht="15.75" thickBot="1" x14ac:dyDescent="0.3">
      <c r="B65" s="136" t="s">
        <v>55</v>
      </c>
      <c r="C65" s="137"/>
      <c r="D65" s="12"/>
      <c r="E65" s="162" t="s">
        <v>75</v>
      </c>
      <c r="F65" s="163"/>
      <c r="G65" s="13"/>
    </row>
    <row r="66" spans="1:7" ht="15.75" thickBot="1" x14ac:dyDescent="0.3">
      <c r="B66" s="164" t="s">
        <v>56</v>
      </c>
      <c r="C66" s="165"/>
      <c r="D66" s="12"/>
      <c r="E66" s="164" t="s">
        <v>84</v>
      </c>
      <c r="F66" s="165"/>
    </row>
    <row r="67" spans="1:7" ht="15.75" thickBot="1" x14ac:dyDescent="0.3">
      <c r="B67" s="164"/>
      <c r="C67" s="165"/>
      <c r="D67" s="12"/>
      <c r="E67" s="164"/>
      <c r="F67" s="165"/>
    </row>
    <row r="68" spans="1:7" x14ac:dyDescent="0.25">
      <c r="A68" s="2"/>
      <c r="B68" s="28" t="s">
        <v>50</v>
      </c>
      <c r="C68" s="58"/>
      <c r="D68" s="12"/>
      <c r="E68" s="28" t="s">
        <v>100</v>
      </c>
      <c r="F68" s="58"/>
      <c r="G68" s="14"/>
    </row>
    <row r="69" spans="1:7" x14ac:dyDescent="0.25">
      <c r="A69" s="2"/>
      <c r="B69" s="34" t="s">
        <v>96</v>
      </c>
      <c r="C69" s="59"/>
      <c r="D69" s="12"/>
      <c r="E69" s="34" t="s">
        <v>77</v>
      </c>
      <c r="F69" s="59"/>
    </row>
    <row r="70" spans="1:7" x14ac:dyDescent="0.25">
      <c r="A70" s="2"/>
      <c r="B70" s="34" t="s">
        <v>52</v>
      </c>
      <c r="C70" s="60"/>
      <c r="D70" s="12"/>
      <c r="E70" s="34" t="s">
        <v>78</v>
      </c>
      <c r="F70" s="60"/>
    </row>
    <row r="71" spans="1:7" x14ac:dyDescent="0.25">
      <c r="A71" s="2"/>
      <c r="B71" s="34" t="s">
        <v>97</v>
      </c>
      <c r="C71" s="59"/>
      <c r="D71" s="12"/>
      <c r="E71" s="34" t="s">
        <v>79</v>
      </c>
      <c r="F71" s="59"/>
    </row>
    <row r="72" spans="1:7" ht="15.75" thickBot="1" x14ac:dyDescent="0.3">
      <c r="A72" s="2"/>
      <c r="B72" s="29" t="s">
        <v>54</v>
      </c>
      <c r="C72" s="61" t="str">
        <f>IF(C71,((C71*C70)+(C70*C69)),"")</f>
        <v/>
      </c>
      <c r="D72" s="12"/>
      <c r="E72" s="29" t="s">
        <v>54</v>
      </c>
      <c r="F72" s="61" t="str">
        <f>IF(F71,((F69-F71)*F70),"")</f>
        <v/>
      </c>
    </row>
    <row r="73" spans="1:7" ht="15.75" thickBot="1" x14ac:dyDescent="0.3">
      <c r="A73" s="13"/>
      <c r="B73" s="12"/>
      <c r="C73" s="12"/>
      <c r="D73" s="12"/>
      <c r="E73" s="12"/>
      <c r="F73" s="12"/>
      <c r="G73" s="12"/>
    </row>
    <row r="74" spans="1:7" ht="15.75" thickBot="1" x14ac:dyDescent="0.3">
      <c r="B74" s="136" t="s">
        <v>55</v>
      </c>
      <c r="C74" s="137"/>
      <c r="D74" s="12"/>
      <c r="E74" s="162" t="s">
        <v>75</v>
      </c>
      <c r="F74" s="163"/>
      <c r="G74" s="13"/>
    </row>
    <row r="75" spans="1:7" ht="15.75" thickBot="1" x14ac:dyDescent="0.3">
      <c r="B75" s="164" t="s">
        <v>57</v>
      </c>
      <c r="C75" s="165"/>
      <c r="D75" s="12"/>
      <c r="E75" s="164" t="s">
        <v>83</v>
      </c>
      <c r="F75" s="165"/>
    </row>
    <row r="76" spans="1:7" ht="15.75" thickBot="1" x14ac:dyDescent="0.3">
      <c r="B76" s="164"/>
      <c r="C76" s="165"/>
      <c r="D76" s="12"/>
      <c r="E76" s="164"/>
      <c r="F76" s="165"/>
    </row>
    <row r="77" spans="1:7" x14ac:dyDescent="0.25">
      <c r="A77" s="2"/>
      <c r="B77" s="28" t="s">
        <v>50</v>
      </c>
      <c r="C77" s="58"/>
      <c r="D77" s="12"/>
      <c r="E77" s="28" t="s">
        <v>76</v>
      </c>
      <c r="F77" s="58"/>
      <c r="G77" s="14"/>
    </row>
    <row r="78" spans="1:7" x14ac:dyDescent="0.25">
      <c r="A78" s="2"/>
      <c r="B78" s="34" t="s">
        <v>96</v>
      </c>
      <c r="C78" s="59"/>
      <c r="D78" s="12"/>
      <c r="E78" s="34" t="s">
        <v>77</v>
      </c>
      <c r="F78" s="59"/>
    </row>
    <row r="79" spans="1:7" x14ac:dyDescent="0.25">
      <c r="A79" s="2"/>
      <c r="B79" s="34" t="s">
        <v>52</v>
      </c>
      <c r="C79" s="60"/>
      <c r="D79" s="12"/>
      <c r="E79" s="34" t="s">
        <v>78</v>
      </c>
      <c r="F79" s="60"/>
    </row>
    <row r="80" spans="1:7" x14ac:dyDescent="0.25">
      <c r="A80" s="2"/>
      <c r="B80" s="34" t="s">
        <v>97</v>
      </c>
      <c r="C80" s="59"/>
      <c r="D80" s="12"/>
      <c r="E80" s="34" t="s">
        <v>79</v>
      </c>
      <c r="F80" s="59"/>
    </row>
    <row r="81" spans="1:7" ht="15.75" thickBot="1" x14ac:dyDescent="0.3">
      <c r="A81" s="2"/>
      <c r="B81" s="29" t="s">
        <v>54</v>
      </c>
      <c r="C81" s="61" t="str">
        <f>IF(C80,((C80*C79)+(C79*C78)),"")</f>
        <v/>
      </c>
      <c r="D81" s="12"/>
      <c r="E81" s="29" t="s">
        <v>54</v>
      </c>
      <c r="F81" s="61" t="str">
        <f>IF(F80,((F78-F80)*F79),"")</f>
        <v/>
      </c>
    </row>
    <row r="82" spans="1:7" ht="15.75" thickBot="1" x14ac:dyDescent="0.3">
      <c r="A82" s="13"/>
      <c r="B82" s="12"/>
      <c r="C82" s="12"/>
      <c r="D82" s="12"/>
      <c r="E82" s="12"/>
      <c r="F82" s="12"/>
      <c r="G82" s="12"/>
    </row>
    <row r="83" spans="1:7" ht="15.75" thickBot="1" x14ac:dyDescent="0.3">
      <c r="B83" s="136" t="s">
        <v>55</v>
      </c>
      <c r="C83" s="137"/>
      <c r="D83" s="12"/>
      <c r="E83" s="162" t="s">
        <v>75</v>
      </c>
      <c r="F83" s="163"/>
      <c r="G83" s="13"/>
    </row>
    <row r="84" spans="1:7" ht="15.75" thickBot="1" x14ac:dyDescent="0.3">
      <c r="B84" s="164" t="s">
        <v>58</v>
      </c>
      <c r="C84" s="165"/>
      <c r="D84" s="12"/>
      <c r="E84" s="164" t="s">
        <v>82</v>
      </c>
      <c r="F84" s="165"/>
    </row>
    <row r="85" spans="1:7" ht="15.75" thickBot="1" x14ac:dyDescent="0.3">
      <c r="B85" s="164"/>
      <c r="C85" s="165"/>
      <c r="D85" s="12"/>
      <c r="E85" s="164"/>
      <c r="F85" s="165"/>
    </row>
    <row r="86" spans="1:7" x14ac:dyDescent="0.25">
      <c r="A86" s="2"/>
      <c r="B86" s="28" t="s">
        <v>50</v>
      </c>
      <c r="C86" s="58"/>
      <c r="D86" s="12"/>
      <c r="E86" s="28" t="s">
        <v>100</v>
      </c>
      <c r="F86" s="58"/>
      <c r="G86" s="14"/>
    </row>
    <row r="87" spans="1:7" x14ac:dyDescent="0.25">
      <c r="A87" s="2"/>
      <c r="B87" s="34" t="s">
        <v>96</v>
      </c>
      <c r="C87" s="59"/>
      <c r="D87" s="12"/>
      <c r="E87" s="34" t="s">
        <v>77</v>
      </c>
      <c r="F87" s="59"/>
    </row>
    <row r="88" spans="1:7" x14ac:dyDescent="0.25">
      <c r="A88" s="2"/>
      <c r="B88" s="34" t="s">
        <v>52</v>
      </c>
      <c r="C88" s="60"/>
      <c r="D88" s="12"/>
      <c r="E88" s="34" t="s">
        <v>78</v>
      </c>
      <c r="F88" s="60"/>
    </row>
    <row r="89" spans="1:7" x14ac:dyDescent="0.25">
      <c r="A89" s="2"/>
      <c r="B89" s="34" t="s">
        <v>97</v>
      </c>
      <c r="C89" s="59"/>
      <c r="D89" s="12"/>
      <c r="E89" s="34" t="s">
        <v>79</v>
      </c>
      <c r="F89" s="59"/>
    </row>
    <row r="90" spans="1:7" ht="15.75" thickBot="1" x14ac:dyDescent="0.3">
      <c r="A90" s="2"/>
      <c r="B90" s="29" t="s">
        <v>54</v>
      </c>
      <c r="C90" s="61" t="str">
        <f>IF(C89,((C89*C88)+(C88*C87)),"")</f>
        <v/>
      </c>
      <c r="D90" s="12"/>
      <c r="E90" s="29" t="s">
        <v>54</v>
      </c>
      <c r="F90" s="61" t="str">
        <f>IF(F89,((F87-F89)*F88),"")</f>
        <v/>
      </c>
    </row>
    <row r="91" spans="1:7" ht="15.75" thickBot="1" x14ac:dyDescent="0.3">
      <c r="A91" s="13"/>
      <c r="B91" s="12"/>
      <c r="C91" s="12"/>
      <c r="D91" s="12"/>
      <c r="E91" s="12"/>
      <c r="F91" s="12"/>
      <c r="G91" s="12"/>
    </row>
    <row r="92" spans="1:7" ht="15.75" thickBot="1" x14ac:dyDescent="0.3">
      <c r="B92" s="136" t="s">
        <v>55</v>
      </c>
      <c r="C92" s="137"/>
      <c r="D92" s="12"/>
      <c r="E92" s="162" t="s">
        <v>75</v>
      </c>
      <c r="F92" s="163"/>
      <c r="G92" s="13"/>
    </row>
    <row r="93" spans="1:7" ht="15.75" thickBot="1" x14ac:dyDescent="0.3">
      <c r="B93" s="164" t="s">
        <v>59</v>
      </c>
      <c r="C93" s="165"/>
      <c r="D93" s="12"/>
      <c r="E93" s="164" t="s">
        <v>81</v>
      </c>
      <c r="F93" s="165"/>
    </row>
    <row r="94" spans="1:7" ht="15.75" thickBot="1" x14ac:dyDescent="0.3">
      <c r="B94" s="164"/>
      <c r="C94" s="165"/>
      <c r="D94" s="12"/>
      <c r="E94" s="164"/>
      <c r="F94" s="165"/>
    </row>
    <row r="95" spans="1:7" x14ac:dyDescent="0.25">
      <c r="A95" s="2"/>
      <c r="B95" s="28" t="s">
        <v>50</v>
      </c>
      <c r="C95" s="58"/>
      <c r="D95" s="12"/>
      <c r="E95" s="28" t="s">
        <v>100</v>
      </c>
      <c r="F95" s="58"/>
      <c r="G95" s="14"/>
    </row>
    <row r="96" spans="1:7" x14ac:dyDescent="0.25">
      <c r="A96" s="2"/>
      <c r="B96" s="34" t="s">
        <v>96</v>
      </c>
      <c r="C96" s="59"/>
      <c r="D96" s="12"/>
      <c r="E96" s="34" t="s">
        <v>77</v>
      </c>
      <c r="F96" s="59"/>
    </row>
    <row r="97" spans="1:7" x14ac:dyDescent="0.25">
      <c r="A97" s="2"/>
      <c r="B97" s="34" t="s">
        <v>52</v>
      </c>
      <c r="C97" s="60"/>
      <c r="D97" s="12"/>
      <c r="E97" s="34" t="s">
        <v>78</v>
      </c>
      <c r="F97" s="60"/>
    </row>
    <row r="98" spans="1:7" x14ac:dyDescent="0.25">
      <c r="A98" s="2"/>
      <c r="B98" s="34" t="s">
        <v>97</v>
      </c>
      <c r="C98" s="59"/>
      <c r="D98" s="12"/>
      <c r="E98" s="34" t="s">
        <v>79</v>
      </c>
      <c r="F98" s="59"/>
    </row>
    <row r="99" spans="1:7" ht="15.75" thickBot="1" x14ac:dyDescent="0.3">
      <c r="A99" s="2"/>
      <c r="B99" s="29" t="s">
        <v>54</v>
      </c>
      <c r="C99" s="61" t="str">
        <f>IF(C98,((C98*C97)+(C97*C96)),"")</f>
        <v/>
      </c>
      <c r="D99" s="12"/>
      <c r="E99" s="29" t="s">
        <v>54</v>
      </c>
      <c r="F99" s="61" t="str">
        <f>IF(F98,((F96-F98)*F97),"")</f>
        <v/>
      </c>
    </row>
    <row r="100" spans="1:7" x14ac:dyDescent="0.25">
      <c r="A100" s="13"/>
      <c r="B100" s="12"/>
      <c r="C100" s="12"/>
      <c r="D100" s="12"/>
      <c r="E100" s="12"/>
      <c r="F100" s="12"/>
      <c r="G100" s="12"/>
    </row>
  </sheetData>
  <sheetProtection sheet="1" objects="1" scenarios="1" selectLockedCells="1"/>
  <mergeCells count="68">
    <mergeCell ref="M2:M6"/>
    <mergeCell ref="H5:K5"/>
    <mergeCell ref="B8:F9"/>
    <mergeCell ref="B12:C12"/>
    <mergeCell ref="E12:F12"/>
    <mergeCell ref="I12:J12"/>
    <mergeCell ref="B38:C38"/>
    <mergeCell ref="E38:F38"/>
    <mergeCell ref="B30:C30"/>
    <mergeCell ref="E30:F30"/>
    <mergeCell ref="H2:K2"/>
    <mergeCell ref="B13:C13"/>
    <mergeCell ref="E13:F13"/>
    <mergeCell ref="B21:C21"/>
    <mergeCell ref="E21:F21"/>
    <mergeCell ref="B11:C11"/>
    <mergeCell ref="E11:F11"/>
    <mergeCell ref="B20:C20"/>
    <mergeCell ref="E20:F20"/>
    <mergeCell ref="B29:C29"/>
    <mergeCell ref="E29:F29"/>
    <mergeCell ref="I11:J11"/>
    <mergeCell ref="B48:C48"/>
    <mergeCell ref="E48:F48"/>
    <mergeCell ref="B47:C47"/>
    <mergeCell ref="E47:F47"/>
    <mergeCell ref="B39:C39"/>
    <mergeCell ref="E39:F39"/>
    <mergeCell ref="B56:C56"/>
    <mergeCell ref="E56:F56"/>
    <mergeCell ref="B57:C57"/>
    <mergeCell ref="E57:F57"/>
    <mergeCell ref="B65:C65"/>
    <mergeCell ref="E65:F65"/>
    <mergeCell ref="B66:C66"/>
    <mergeCell ref="E66:F66"/>
    <mergeCell ref="B74:C74"/>
    <mergeCell ref="E74:F74"/>
    <mergeCell ref="B75:C75"/>
    <mergeCell ref="E75:F75"/>
    <mergeCell ref="B67:C67"/>
    <mergeCell ref="E67:F67"/>
    <mergeCell ref="B92:C92"/>
    <mergeCell ref="E92:F92"/>
    <mergeCell ref="B85:C85"/>
    <mergeCell ref="E85:F85"/>
    <mergeCell ref="B76:C76"/>
    <mergeCell ref="E76:F76"/>
    <mergeCell ref="B83:C83"/>
    <mergeCell ref="E83:F83"/>
    <mergeCell ref="B84:C84"/>
    <mergeCell ref="E84:F84"/>
    <mergeCell ref="I14:J14"/>
    <mergeCell ref="I15:J15"/>
    <mergeCell ref="B94:C94"/>
    <mergeCell ref="E94:F94"/>
    <mergeCell ref="B93:C93"/>
    <mergeCell ref="E93:F93"/>
    <mergeCell ref="B22:C22"/>
    <mergeCell ref="E22:F22"/>
    <mergeCell ref="B31:C31"/>
    <mergeCell ref="E31:F31"/>
    <mergeCell ref="B40:C40"/>
    <mergeCell ref="E40:F40"/>
    <mergeCell ref="B49:C49"/>
    <mergeCell ref="E49:F49"/>
    <mergeCell ref="B58:C58"/>
    <mergeCell ref="E58:F5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91"/>
  <sheetViews>
    <sheetView topLeftCell="A4" workbookViewId="0">
      <selection activeCell="D12" sqref="D12:F12"/>
    </sheetView>
  </sheetViews>
  <sheetFormatPr defaultRowHeight="15" x14ac:dyDescent="0.25"/>
  <cols>
    <col min="1" max="1" width="3.7109375" style="1" customWidth="1"/>
    <col min="2" max="2" width="15.42578125" style="1" customWidth="1"/>
    <col min="3" max="3" width="11.5703125" style="1" customWidth="1"/>
    <col min="4" max="4" width="8.85546875" style="1" customWidth="1"/>
    <col min="5" max="5" width="15" style="1" customWidth="1"/>
    <col min="6" max="6" width="18.7109375" style="1" customWidth="1"/>
    <col min="7" max="7" width="6.5703125" style="1" customWidth="1"/>
    <col min="8" max="8" width="20.42578125" style="1" customWidth="1"/>
    <col min="9" max="9" width="35.85546875" style="1" customWidth="1"/>
    <col min="10" max="10" width="2" style="1" customWidth="1"/>
    <col min="11" max="11" width="20.140625" style="1" customWidth="1"/>
    <col min="12" max="12" width="7.7109375" style="1" customWidth="1"/>
    <col min="13" max="13" width="7.28515625" style="1" customWidth="1"/>
    <col min="14" max="14" width="10" style="2" customWidth="1"/>
    <col min="15" max="15" width="38.5703125" style="2" customWidth="1"/>
    <col min="16" max="16" width="2.7109375" style="1" customWidth="1"/>
    <col min="17" max="17" width="9.7109375" style="1" customWidth="1"/>
    <col min="18" max="18" width="19.42578125" style="1" customWidth="1"/>
    <col min="19" max="22" width="9.7109375" style="1" customWidth="1"/>
    <col min="23" max="16384" width="9.140625" style="1"/>
  </cols>
  <sheetData>
    <row r="1" spans="2:18" x14ac:dyDescent="0.25">
      <c r="N1" s="1"/>
      <c r="O1" s="1"/>
    </row>
    <row r="2" spans="2:18" x14ac:dyDescent="0.25">
      <c r="F2" s="17" t="s">
        <v>33</v>
      </c>
      <c r="H2" s="122">
        <f>Summary!D5</f>
        <v>0</v>
      </c>
      <c r="I2" s="122"/>
      <c r="J2" s="122"/>
      <c r="K2" s="122"/>
      <c r="M2" s="146"/>
      <c r="N2" s="146"/>
      <c r="O2" s="146"/>
      <c r="P2" s="146"/>
      <c r="Q2" s="146"/>
      <c r="R2" s="146"/>
    </row>
    <row r="3" spans="2:18" x14ac:dyDescent="0.25">
      <c r="M3" s="146"/>
      <c r="N3" s="146"/>
      <c r="O3" s="146"/>
      <c r="P3" s="146"/>
      <c r="Q3" s="146"/>
      <c r="R3" s="146"/>
    </row>
    <row r="4" spans="2:18" x14ac:dyDescent="0.25">
      <c r="M4" s="146"/>
      <c r="N4" s="146"/>
      <c r="O4" s="146"/>
      <c r="P4" s="146"/>
      <c r="Q4" s="146"/>
      <c r="R4" s="146"/>
    </row>
    <row r="5" spans="2:18" x14ac:dyDescent="0.25">
      <c r="F5" s="17" t="s">
        <v>0</v>
      </c>
      <c r="H5" s="122">
        <f>Summary!D8</f>
        <v>0</v>
      </c>
      <c r="I5" s="122"/>
      <c r="J5" s="122"/>
      <c r="K5" s="122"/>
      <c r="M5" s="146"/>
      <c r="N5" s="146"/>
      <c r="O5" s="146"/>
      <c r="P5" s="146"/>
      <c r="Q5" s="146"/>
      <c r="R5" s="146"/>
    </row>
    <row r="6" spans="2:18" x14ac:dyDescent="0.25">
      <c r="M6" s="146"/>
      <c r="N6" s="146"/>
      <c r="O6" s="146"/>
      <c r="P6" s="146"/>
      <c r="Q6" s="146"/>
      <c r="R6" s="146"/>
    </row>
    <row r="7" spans="2:18" ht="15.75" thickBot="1" x14ac:dyDescent="0.3">
      <c r="N7" s="1"/>
      <c r="O7" s="1"/>
    </row>
    <row r="8" spans="2:18" x14ac:dyDescent="0.25">
      <c r="B8" s="89" t="s">
        <v>4</v>
      </c>
      <c r="C8" s="90"/>
      <c r="D8" s="90"/>
      <c r="E8" s="90"/>
      <c r="F8" s="91"/>
    </row>
    <row r="9" spans="2:18" ht="15.75" thickBot="1" x14ac:dyDescent="0.3">
      <c r="B9" s="92"/>
      <c r="C9" s="93"/>
      <c r="D9" s="93"/>
      <c r="E9" s="93"/>
      <c r="F9" s="94"/>
    </row>
    <row r="10" spans="2:18" ht="15.75" thickBot="1" x14ac:dyDescent="0.3"/>
    <row r="11" spans="2:18" ht="15.75" thickBot="1" x14ac:dyDescent="0.3">
      <c r="B11" s="64" t="s">
        <v>69</v>
      </c>
      <c r="C11" s="136"/>
      <c r="D11" s="153"/>
      <c r="E11" s="153"/>
      <c r="F11" s="137"/>
      <c r="I11" s="136" t="s">
        <v>105</v>
      </c>
      <c r="J11" s="137"/>
    </row>
    <row r="12" spans="2:18" ht="15.75" thickBot="1" x14ac:dyDescent="0.3">
      <c r="B12" s="166" t="s">
        <v>103</v>
      </c>
      <c r="C12" s="167"/>
      <c r="D12" s="168"/>
      <c r="E12" s="169"/>
      <c r="F12" s="170"/>
      <c r="I12" s="191" t="str">
        <f>IF(AND(D15=""),"",CONCATENATE(TEXT(SUM(D16,D23,D30,D37),"0"),"  Reduced Patient Wait Days"))</f>
        <v/>
      </c>
      <c r="J12" s="192"/>
    </row>
    <row r="13" spans="2:18" x14ac:dyDescent="0.25">
      <c r="B13" s="186" t="s">
        <v>90</v>
      </c>
      <c r="C13" s="187"/>
      <c r="D13" s="188"/>
      <c r="E13" s="189"/>
      <c r="F13" s="190"/>
    </row>
    <row r="14" spans="2:18" x14ac:dyDescent="0.25">
      <c r="B14" s="173" t="s">
        <v>104</v>
      </c>
      <c r="C14" s="174"/>
      <c r="D14" s="175"/>
      <c r="E14" s="176"/>
      <c r="F14" s="177"/>
    </row>
    <row r="15" spans="2:18" ht="15.75" thickBot="1" x14ac:dyDescent="0.3">
      <c r="B15" s="171" t="s">
        <v>91</v>
      </c>
      <c r="C15" s="172"/>
      <c r="D15" s="178"/>
      <c r="E15" s="179"/>
      <c r="F15" s="180"/>
      <c r="I15" s="1" t="str">
        <f>IF(AND(K23="",K26=""),"",CONCATENATE(TEXT(SUM(K23,K26,K40,K43,K57,K60,K74,K77),"0"),"  hours saved per year"))</f>
        <v/>
      </c>
    </row>
    <row r="16" spans="2:18" ht="15.75" thickBot="1" x14ac:dyDescent="0.3">
      <c r="B16" s="184" t="s">
        <v>61</v>
      </c>
      <c r="C16" s="185"/>
      <c r="D16" s="181" t="str">
        <f>IF(D15,((D13-D14)*D15),"")</f>
        <v/>
      </c>
      <c r="E16" s="182"/>
      <c r="F16" s="183"/>
    </row>
    <row r="17" spans="2:15" ht="15.75" thickBot="1" x14ac:dyDescent="0.3">
      <c r="B17" s="12"/>
      <c r="C17" s="12"/>
      <c r="D17" s="12"/>
      <c r="E17" s="12"/>
      <c r="F17" s="12"/>
    </row>
    <row r="18" spans="2:15" ht="15.75" thickBot="1" x14ac:dyDescent="0.3">
      <c r="B18" s="64" t="s">
        <v>70</v>
      </c>
      <c r="C18" s="136"/>
      <c r="D18" s="153"/>
      <c r="E18" s="153"/>
      <c r="F18" s="137"/>
    </row>
    <row r="19" spans="2:15" x14ac:dyDescent="0.25">
      <c r="B19" s="166" t="s">
        <v>103</v>
      </c>
      <c r="C19" s="167"/>
      <c r="D19" s="168"/>
      <c r="E19" s="169"/>
      <c r="F19" s="170"/>
    </row>
    <row r="20" spans="2:15" x14ac:dyDescent="0.25">
      <c r="B20" s="186" t="s">
        <v>90</v>
      </c>
      <c r="C20" s="187"/>
      <c r="D20" s="188"/>
      <c r="E20" s="189"/>
      <c r="F20" s="190"/>
    </row>
    <row r="21" spans="2:15" x14ac:dyDescent="0.25">
      <c r="B21" s="173" t="s">
        <v>104</v>
      </c>
      <c r="C21" s="174"/>
      <c r="D21" s="175"/>
      <c r="E21" s="176"/>
      <c r="F21" s="177"/>
    </row>
    <row r="22" spans="2:15" ht="15.75" thickBot="1" x14ac:dyDescent="0.3">
      <c r="B22" s="171" t="s">
        <v>91</v>
      </c>
      <c r="C22" s="172"/>
      <c r="D22" s="178"/>
      <c r="E22" s="179"/>
      <c r="F22" s="180"/>
    </row>
    <row r="23" spans="2:15" ht="15.75" thickBot="1" x14ac:dyDescent="0.3">
      <c r="B23" s="184" t="s">
        <v>61</v>
      </c>
      <c r="C23" s="185"/>
      <c r="D23" s="181" t="str">
        <f>IF(D22,((D20-D21)*D22),"")</f>
        <v/>
      </c>
      <c r="E23" s="182"/>
      <c r="F23" s="183"/>
    </row>
    <row r="24" spans="2:15" ht="15.75" thickBot="1" x14ac:dyDescent="0.3">
      <c r="I24" s="2"/>
      <c r="J24" s="2"/>
      <c r="N24" s="1"/>
      <c r="O24" s="1"/>
    </row>
    <row r="25" spans="2:15" ht="15.75" thickBot="1" x14ac:dyDescent="0.3">
      <c r="B25" s="64" t="s">
        <v>71</v>
      </c>
      <c r="C25" s="136"/>
      <c r="D25" s="153"/>
      <c r="E25" s="153"/>
      <c r="F25" s="137"/>
    </row>
    <row r="26" spans="2:15" x14ac:dyDescent="0.25">
      <c r="B26" s="166" t="s">
        <v>103</v>
      </c>
      <c r="C26" s="167"/>
      <c r="D26" s="168"/>
      <c r="E26" s="169"/>
      <c r="F26" s="170"/>
    </row>
    <row r="27" spans="2:15" x14ac:dyDescent="0.25">
      <c r="B27" s="186" t="s">
        <v>90</v>
      </c>
      <c r="C27" s="187"/>
      <c r="D27" s="188"/>
      <c r="E27" s="189"/>
      <c r="F27" s="190"/>
    </row>
    <row r="28" spans="2:15" x14ac:dyDescent="0.25">
      <c r="B28" s="173" t="s">
        <v>104</v>
      </c>
      <c r="C28" s="174"/>
      <c r="D28" s="175"/>
      <c r="E28" s="176"/>
      <c r="F28" s="177"/>
    </row>
    <row r="29" spans="2:15" ht="15.75" thickBot="1" x14ac:dyDescent="0.3">
      <c r="B29" s="171" t="s">
        <v>91</v>
      </c>
      <c r="C29" s="172"/>
      <c r="D29" s="178"/>
      <c r="E29" s="179"/>
      <c r="F29" s="180"/>
    </row>
    <row r="30" spans="2:15" ht="15.75" thickBot="1" x14ac:dyDescent="0.3">
      <c r="B30" s="184" t="s">
        <v>61</v>
      </c>
      <c r="C30" s="185"/>
      <c r="D30" s="181" t="str">
        <f>IF(D29,((D27-D28)*D29),"")</f>
        <v/>
      </c>
      <c r="E30" s="182"/>
      <c r="F30" s="183"/>
    </row>
    <row r="31" spans="2:15" ht="15.75" thickBot="1" x14ac:dyDescent="0.3">
      <c r="I31" s="2"/>
      <c r="J31" s="2"/>
      <c r="N31" s="1"/>
      <c r="O31" s="1"/>
    </row>
    <row r="32" spans="2:15" ht="15.75" thickBot="1" x14ac:dyDescent="0.3">
      <c r="B32" s="64" t="s">
        <v>72</v>
      </c>
      <c r="C32" s="136"/>
      <c r="D32" s="153"/>
      <c r="E32" s="153"/>
      <c r="F32" s="137"/>
    </row>
    <row r="33" spans="2:15" x14ac:dyDescent="0.25">
      <c r="B33" s="166" t="s">
        <v>103</v>
      </c>
      <c r="C33" s="167"/>
      <c r="D33" s="168"/>
      <c r="E33" s="169"/>
      <c r="F33" s="170"/>
    </row>
    <row r="34" spans="2:15" x14ac:dyDescent="0.25">
      <c r="B34" s="186" t="s">
        <v>90</v>
      </c>
      <c r="C34" s="187"/>
      <c r="D34" s="188"/>
      <c r="E34" s="189"/>
      <c r="F34" s="190"/>
    </row>
    <row r="35" spans="2:15" x14ac:dyDescent="0.25">
      <c r="B35" s="173" t="s">
        <v>104</v>
      </c>
      <c r="C35" s="174"/>
      <c r="D35" s="175"/>
      <c r="E35" s="176"/>
      <c r="F35" s="177"/>
    </row>
    <row r="36" spans="2:15" ht="15.75" thickBot="1" x14ac:dyDescent="0.3">
      <c r="B36" s="171" t="s">
        <v>91</v>
      </c>
      <c r="C36" s="172"/>
      <c r="D36" s="178"/>
      <c r="E36" s="179"/>
      <c r="F36" s="180"/>
    </row>
    <row r="37" spans="2:15" ht="15.75" thickBot="1" x14ac:dyDescent="0.3">
      <c r="B37" s="184" t="s">
        <v>61</v>
      </c>
      <c r="C37" s="185"/>
      <c r="D37" s="181" t="str">
        <f>IF(D36,((D34-D35)*D36),"")</f>
        <v/>
      </c>
      <c r="E37" s="182"/>
      <c r="F37" s="183"/>
    </row>
    <row r="38" spans="2:15" x14ac:dyDescent="0.25">
      <c r="I38" s="2"/>
      <c r="J38" s="2"/>
      <c r="N38" s="1"/>
      <c r="O38" s="1"/>
    </row>
    <row r="39" spans="2:15" x14ac:dyDescent="0.25">
      <c r="I39" s="2"/>
      <c r="J39" s="2"/>
      <c r="N39" s="1"/>
      <c r="O39" s="1"/>
    </row>
    <row r="40" spans="2:15" x14ac:dyDescent="0.25">
      <c r="I40" s="2"/>
      <c r="J40" s="2"/>
      <c r="N40" s="1"/>
      <c r="O40" s="1"/>
    </row>
    <row r="41" spans="2:15" x14ac:dyDescent="0.25">
      <c r="I41" s="2"/>
      <c r="J41" s="2"/>
      <c r="N41" s="1"/>
      <c r="O41" s="1"/>
    </row>
    <row r="42" spans="2:15" x14ac:dyDescent="0.25">
      <c r="I42" s="2"/>
      <c r="J42" s="2"/>
      <c r="N42" s="1"/>
      <c r="O42" s="1"/>
    </row>
    <row r="43" spans="2:15" x14ac:dyDescent="0.25">
      <c r="I43" s="2"/>
      <c r="J43" s="2"/>
      <c r="N43" s="1"/>
      <c r="O43" s="1"/>
    </row>
    <row r="44" spans="2:15" x14ac:dyDescent="0.25">
      <c r="I44" s="2"/>
      <c r="J44" s="2"/>
      <c r="N44" s="1"/>
      <c r="O44" s="1"/>
    </row>
    <row r="45" spans="2:15" x14ac:dyDescent="0.25">
      <c r="I45" s="2"/>
      <c r="J45" s="2"/>
      <c r="N45" s="1"/>
      <c r="O45" s="1"/>
    </row>
    <row r="46" spans="2:15" x14ac:dyDescent="0.25">
      <c r="I46" s="2"/>
      <c r="J46" s="2"/>
      <c r="N46" s="1"/>
      <c r="O46" s="1"/>
    </row>
    <row r="47" spans="2:15" x14ac:dyDescent="0.25">
      <c r="I47" s="2"/>
      <c r="J47" s="2"/>
      <c r="N47" s="1"/>
      <c r="O47" s="1"/>
    </row>
    <row r="48" spans="2:15" x14ac:dyDescent="0.25">
      <c r="I48" s="2"/>
      <c r="J48" s="2"/>
      <c r="N48" s="1"/>
      <c r="O48" s="1"/>
    </row>
    <row r="49" spans="9:15" x14ac:dyDescent="0.25">
      <c r="I49" s="2"/>
      <c r="J49" s="2"/>
      <c r="N49" s="1"/>
      <c r="O49" s="1"/>
    </row>
    <row r="50" spans="9:15" x14ac:dyDescent="0.25">
      <c r="I50" s="2"/>
      <c r="J50" s="2"/>
      <c r="N50" s="1"/>
      <c r="O50" s="1"/>
    </row>
    <row r="51" spans="9:15" x14ac:dyDescent="0.25">
      <c r="I51" s="2"/>
      <c r="J51" s="2"/>
      <c r="N51" s="1"/>
      <c r="O51" s="1"/>
    </row>
    <row r="52" spans="9:15" x14ac:dyDescent="0.25">
      <c r="I52" s="2"/>
      <c r="J52" s="2"/>
      <c r="N52" s="1"/>
      <c r="O52" s="1"/>
    </row>
    <row r="53" spans="9:15" x14ac:dyDescent="0.25">
      <c r="I53" s="2"/>
      <c r="J53" s="2"/>
      <c r="N53" s="1"/>
      <c r="O53" s="1"/>
    </row>
    <row r="54" spans="9:15" x14ac:dyDescent="0.25">
      <c r="I54" s="2"/>
      <c r="J54" s="2"/>
      <c r="N54" s="1"/>
      <c r="O54" s="1"/>
    </row>
    <row r="55" spans="9:15" x14ac:dyDescent="0.25">
      <c r="I55" s="2"/>
      <c r="J55" s="2"/>
      <c r="N55" s="1"/>
      <c r="O55" s="1"/>
    </row>
    <row r="56" spans="9:15" x14ac:dyDescent="0.25">
      <c r="I56" s="2"/>
      <c r="J56" s="2"/>
      <c r="N56" s="1"/>
      <c r="O56" s="1"/>
    </row>
    <row r="57" spans="9:15" x14ac:dyDescent="0.25">
      <c r="I57" s="2"/>
      <c r="J57" s="2"/>
      <c r="N57" s="1"/>
      <c r="O57" s="1"/>
    </row>
    <row r="58" spans="9:15" x14ac:dyDescent="0.25">
      <c r="I58" s="2"/>
      <c r="J58" s="2"/>
      <c r="N58" s="1"/>
      <c r="O58" s="1"/>
    </row>
    <row r="59" spans="9:15" x14ac:dyDescent="0.25">
      <c r="I59" s="2"/>
      <c r="J59" s="2"/>
      <c r="N59" s="1"/>
      <c r="O59" s="1"/>
    </row>
    <row r="60" spans="9:15" x14ac:dyDescent="0.25">
      <c r="I60" s="2"/>
      <c r="J60" s="2"/>
      <c r="N60" s="1"/>
      <c r="O60" s="1"/>
    </row>
    <row r="61" spans="9:15" x14ac:dyDescent="0.25">
      <c r="I61" s="2"/>
      <c r="J61" s="2"/>
      <c r="N61" s="1"/>
      <c r="O61" s="1"/>
    </row>
    <row r="62" spans="9:15" x14ac:dyDescent="0.25">
      <c r="I62" s="2"/>
      <c r="J62" s="2"/>
      <c r="N62" s="1"/>
      <c r="O62" s="1"/>
    </row>
    <row r="63" spans="9:15" x14ac:dyDescent="0.25">
      <c r="I63" s="2"/>
      <c r="J63" s="2"/>
      <c r="N63" s="1"/>
      <c r="O63" s="1"/>
    </row>
    <row r="64" spans="9:15" x14ac:dyDescent="0.25">
      <c r="I64" s="2"/>
      <c r="J64" s="2"/>
      <c r="N64" s="1"/>
      <c r="O64" s="1"/>
    </row>
    <row r="65" spans="9:15" x14ac:dyDescent="0.25">
      <c r="I65" s="2"/>
      <c r="J65" s="2"/>
      <c r="N65" s="1"/>
      <c r="O65" s="1"/>
    </row>
    <row r="66" spans="9:15" x14ac:dyDescent="0.25">
      <c r="I66" s="2"/>
      <c r="J66" s="2"/>
      <c r="N66" s="1"/>
      <c r="O66" s="1"/>
    </row>
    <row r="67" spans="9:15" x14ac:dyDescent="0.25">
      <c r="I67" s="2"/>
      <c r="J67" s="2"/>
      <c r="N67" s="1"/>
      <c r="O67" s="1"/>
    </row>
    <row r="68" spans="9:15" x14ac:dyDescent="0.25">
      <c r="I68" s="2"/>
      <c r="J68" s="2"/>
      <c r="N68" s="1"/>
      <c r="O68" s="1"/>
    </row>
    <row r="69" spans="9:15" x14ac:dyDescent="0.25">
      <c r="I69" s="2"/>
      <c r="J69" s="2"/>
      <c r="N69" s="1"/>
      <c r="O69" s="1"/>
    </row>
    <row r="70" spans="9:15" x14ac:dyDescent="0.25">
      <c r="I70" s="2"/>
      <c r="J70" s="2"/>
      <c r="N70" s="1"/>
      <c r="O70" s="1"/>
    </row>
    <row r="71" spans="9:15" x14ac:dyDescent="0.25">
      <c r="I71" s="2"/>
      <c r="J71" s="2"/>
      <c r="N71" s="1"/>
      <c r="O71" s="1"/>
    </row>
    <row r="72" spans="9:15" x14ac:dyDescent="0.25">
      <c r="I72" s="2"/>
      <c r="J72" s="2"/>
      <c r="N72" s="1"/>
      <c r="O72" s="1"/>
    </row>
    <row r="73" spans="9:15" x14ac:dyDescent="0.25">
      <c r="I73" s="2"/>
      <c r="J73" s="2"/>
      <c r="N73" s="1"/>
      <c r="O73" s="1"/>
    </row>
    <row r="74" spans="9:15" x14ac:dyDescent="0.25">
      <c r="I74" s="2"/>
      <c r="J74" s="2"/>
      <c r="N74" s="1"/>
      <c r="O74" s="1"/>
    </row>
    <row r="75" spans="9:15" x14ac:dyDescent="0.25">
      <c r="I75" s="2"/>
      <c r="J75" s="2"/>
      <c r="N75" s="1"/>
      <c r="O75" s="1"/>
    </row>
    <row r="76" spans="9:15" x14ac:dyDescent="0.25">
      <c r="I76" s="2"/>
      <c r="J76" s="2"/>
      <c r="N76" s="1"/>
      <c r="O76" s="1"/>
    </row>
    <row r="77" spans="9:15" x14ac:dyDescent="0.25">
      <c r="I77" s="2"/>
      <c r="J77" s="2"/>
      <c r="N77" s="1"/>
      <c r="O77" s="1"/>
    </row>
    <row r="78" spans="9:15" x14ac:dyDescent="0.25">
      <c r="I78" s="2"/>
      <c r="J78" s="2"/>
      <c r="N78" s="1"/>
      <c r="O78" s="1"/>
    </row>
    <row r="79" spans="9:15" x14ac:dyDescent="0.25">
      <c r="I79" s="2"/>
      <c r="J79" s="2"/>
      <c r="N79" s="1"/>
      <c r="O79" s="1"/>
    </row>
    <row r="80" spans="9:15" x14ac:dyDescent="0.25">
      <c r="I80" s="2"/>
      <c r="J80" s="2"/>
      <c r="N80" s="1"/>
      <c r="O80" s="1"/>
    </row>
    <row r="81" spans="9:15" x14ac:dyDescent="0.25">
      <c r="I81" s="2"/>
      <c r="J81" s="2"/>
      <c r="N81" s="1"/>
      <c r="O81" s="1"/>
    </row>
    <row r="82" spans="9:15" x14ac:dyDescent="0.25">
      <c r="I82" s="2"/>
      <c r="J82" s="2"/>
      <c r="N82" s="1"/>
      <c r="O82" s="1"/>
    </row>
    <row r="83" spans="9:15" x14ac:dyDescent="0.25">
      <c r="I83" s="2"/>
      <c r="J83" s="2"/>
      <c r="N83" s="1"/>
      <c r="O83" s="1"/>
    </row>
    <row r="84" spans="9:15" x14ac:dyDescent="0.25">
      <c r="I84" s="2"/>
      <c r="J84" s="2"/>
      <c r="N84" s="1"/>
      <c r="O84" s="1"/>
    </row>
    <row r="85" spans="9:15" x14ac:dyDescent="0.25">
      <c r="I85" s="2"/>
      <c r="J85" s="2"/>
      <c r="N85" s="1"/>
      <c r="O85" s="1"/>
    </row>
    <row r="86" spans="9:15" x14ac:dyDescent="0.25">
      <c r="I86" s="2"/>
      <c r="J86" s="2"/>
      <c r="N86" s="1"/>
      <c r="O86" s="1"/>
    </row>
    <row r="87" spans="9:15" x14ac:dyDescent="0.25">
      <c r="I87" s="2"/>
      <c r="J87" s="2"/>
      <c r="N87" s="1"/>
      <c r="O87" s="1"/>
    </row>
    <row r="88" spans="9:15" x14ac:dyDescent="0.25">
      <c r="I88" s="2"/>
      <c r="J88" s="2"/>
      <c r="N88" s="1"/>
      <c r="O88" s="1"/>
    </row>
    <row r="89" spans="9:15" x14ac:dyDescent="0.25">
      <c r="I89" s="2"/>
      <c r="J89" s="2"/>
      <c r="N89" s="1"/>
      <c r="O89" s="1"/>
    </row>
    <row r="90" spans="9:15" x14ac:dyDescent="0.25">
      <c r="I90" s="2"/>
      <c r="J90" s="2"/>
      <c r="N90" s="1"/>
      <c r="O90" s="1"/>
    </row>
    <row r="91" spans="9:15" x14ac:dyDescent="0.25">
      <c r="I91" s="2"/>
      <c r="J91" s="2"/>
      <c r="N91" s="1"/>
      <c r="O91" s="1"/>
    </row>
  </sheetData>
  <sheetProtection sheet="1" objects="1" scenarios="1" selectLockedCells="1"/>
  <mergeCells count="50">
    <mergeCell ref="D30:F30"/>
    <mergeCell ref="B35:C35"/>
    <mergeCell ref="B36:C36"/>
    <mergeCell ref="B34:C34"/>
    <mergeCell ref="C32:F32"/>
    <mergeCell ref="D34:F34"/>
    <mergeCell ref="D35:F35"/>
    <mergeCell ref="D36:F36"/>
    <mergeCell ref="B33:C33"/>
    <mergeCell ref="D33:F33"/>
    <mergeCell ref="H2:K2"/>
    <mergeCell ref="M2:R6"/>
    <mergeCell ref="H5:K5"/>
    <mergeCell ref="B8:F9"/>
    <mergeCell ref="B13:C13"/>
    <mergeCell ref="C11:F11"/>
    <mergeCell ref="D13:F13"/>
    <mergeCell ref="I11:J11"/>
    <mergeCell ref="I12:J12"/>
    <mergeCell ref="B12:C12"/>
    <mergeCell ref="D12:F12"/>
    <mergeCell ref="B37:C37"/>
    <mergeCell ref="C18:F18"/>
    <mergeCell ref="D20:F20"/>
    <mergeCell ref="B21:C21"/>
    <mergeCell ref="D21:F21"/>
    <mergeCell ref="B22:C22"/>
    <mergeCell ref="D22:F22"/>
    <mergeCell ref="B23:C23"/>
    <mergeCell ref="D23:F23"/>
    <mergeCell ref="C25:F25"/>
    <mergeCell ref="B27:C27"/>
    <mergeCell ref="D27:F27"/>
    <mergeCell ref="D28:F28"/>
    <mergeCell ref="D29:F29"/>
    <mergeCell ref="B30:C30"/>
    <mergeCell ref="D37:F37"/>
    <mergeCell ref="B26:C26"/>
    <mergeCell ref="D26:F26"/>
    <mergeCell ref="B20:C20"/>
    <mergeCell ref="B28:C28"/>
    <mergeCell ref="B29:C29"/>
    <mergeCell ref="B19:C19"/>
    <mergeCell ref="D19:F19"/>
    <mergeCell ref="B15:C15"/>
    <mergeCell ref="B14:C14"/>
    <mergeCell ref="D14:F14"/>
    <mergeCell ref="D15:F15"/>
    <mergeCell ref="D16:F16"/>
    <mergeCell ref="B16:C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80"/>
  <sheetViews>
    <sheetView topLeftCell="A37" zoomScaleNormal="100" workbookViewId="0">
      <selection activeCell="F48" sqref="F48:N51"/>
    </sheetView>
  </sheetViews>
  <sheetFormatPr defaultRowHeight="15" x14ac:dyDescent="0.25"/>
  <cols>
    <col min="1" max="1" width="3.7109375" style="1" customWidth="1"/>
    <col min="2" max="2" width="14.5703125" style="1" customWidth="1"/>
    <col min="3" max="3" width="19.140625" style="1" customWidth="1"/>
    <col min="4" max="4" width="2.28515625" style="1" customWidth="1"/>
    <col min="5" max="5" width="5.5703125" style="1" customWidth="1"/>
    <col min="6" max="6" width="21.85546875" style="1" customWidth="1"/>
    <col min="7" max="7" width="6.5703125" style="1" customWidth="1"/>
    <col min="8" max="8" width="25" style="1" customWidth="1"/>
    <col min="9" max="9" width="20" style="1" customWidth="1"/>
    <col min="10" max="10" width="2" style="1" customWidth="1"/>
    <col min="11" max="11" width="9.140625" style="1" customWidth="1"/>
    <col min="12" max="12" width="4.42578125" style="1" customWidth="1"/>
    <col min="13" max="13" width="2.85546875" style="1" customWidth="1"/>
    <col min="14" max="14" width="41.7109375" style="2" customWidth="1"/>
    <col min="15" max="15" width="2.140625" style="1" customWidth="1"/>
    <col min="16" max="17" width="9.7109375" style="1" customWidth="1"/>
    <col min="18" max="18" width="4.28515625" style="1" customWidth="1"/>
    <col min="19" max="19" width="0.5703125" style="1" customWidth="1"/>
    <col min="20" max="20" width="0.85546875" style="1" customWidth="1"/>
    <col min="21" max="21" width="0.42578125" style="1" customWidth="1"/>
    <col min="22" max="22" width="5.7109375" style="1" customWidth="1"/>
    <col min="23" max="23" width="3.7109375" style="1" customWidth="1"/>
    <col min="24" max="16384" width="9.140625" style="1"/>
  </cols>
  <sheetData>
    <row r="1" spans="2:21" ht="15.75" thickBot="1" x14ac:dyDescent="0.3">
      <c r="N1" s="1"/>
      <c r="S1" s="18"/>
      <c r="U1" s="20"/>
    </row>
    <row r="2" spans="2:21" x14ac:dyDescent="0.25">
      <c r="F2" s="50" t="s">
        <v>33</v>
      </c>
      <c r="H2" s="122">
        <f>IF('Staff Time Saved'!H2:K2="","",'Staff Time Saved'!H2:K2)</f>
        <v>0</v>
      </c>
      <c r="I2" s="122"/>
      <c r="J2" s="122"/>
      <c r="K2" s="122"/>
      <c r="M2" s="252" t="s">
        <v>20</v>
      </c>
      <c r="N2" s="253"/>
      <c r="O2" s="254"/>
      <c r="S2" s="18"/>
      <c r="U2" s="20"/>
    </row>
    <row r="3" spans="2:21" x14ac:dyDescent="0.25">
      <c r="M3" s="255"/>
      <c r="N3" s="256"/>
      <c r="O3" s="257"/>
      <c r="S3" s="18"/>
      <c r="U3" s="20"/>
    </row>
    <row r="4" spans="2:21" x14ac:dyDescent="0.25">
      <c r="M4" s="255"/>
      <c r="N4" s="256"/>
      <c r="O4" s="257"/>
      <c r="S4" s="18"/>
      <c r="U4" s="20"/>
    </row>
    <row r="5" spans="2:21" x14ac:dyDescent="0.25">
      <c r="F5" s="50" t="s">
        <v>0</v>
      </c>
      <c r="H5" s="122">
        <f>IF('Staff Time Saved'!H5:K5="","",'Staff Time Saved'!H5:K5)</f>
        <v>0</v>
      </c>
      <c r="I5" s="122"/>
      <c r="J5" s="122"/>
      <c r="K5" s="122"/>
      <c r="M5" s="255"/>
      <c r="N5" s="256"/>
      <c r="O5" s="257"/>
      <c r="S5" s="18"/>
      <c r="U5" s="20"/>
    </row>
    <row r="6" spans="2:21" ht="15.75" thickBot="1" x14ac:dyDescent="0.3">
      <c r="M6" s="258"/>
      <c r="N6" s="259"/>
      <c r="O6" s="260"/>
      <c r="S6" s="18"/>
      <c r="U6" s="20"/>
    </row>
    <row r="7" spans="2:21" x14ac:dyDescent="0.25">
      <c r="N7" s="1"/>
      <c r="S7" s="18"/>
      <c r="U7" s="20"/>
    </row>
    <row r="8" spans="2:21" ht="15.75" thickBot="1" x14ac:dyDescent="0.3">
      <c r="N8" s="1"/>
      <c r="S8" s="18"/>
      <c r="U8" s="20"/>
    </row>
    <row r="9" spans="2:21" ht="15" customHeight="1" x14ac:dyDescent="0.25">
      <c r="B9" s="239" t="s">
        <v>95</v>
      </c>
      <c r="C9" s="240"/>
      <c r="D9" s="240"/>
      <c r="E9" s="240"/>
      <c r="F9" s="240"/>
      <c r="G9" s="240"/>
      <c r="H9" s="240"/>
      <c r="I9" s="240"/>
      <c r="J9" s="240"/>
      <c r="K9" s="240"/>
      <c r="L9" s="240"/>
      <c r="M9" s="240"/>
      <c r="N9" s="241"/>
      <c r="S9" s="18"/>
      <c r="U9" s="20"/>
    </row>
    <row r="10" spans="2:21" x14ac:dyDescent="0.25">
      <c r="B10" s="242"/>
      <c r="C10" s="243"/>
      <c r="D10" s="243"/>
      <c r="E10" s="243"/>
      <c r="F10" s="243"/>
      <c r="G10" s="243"/>
      <c r="H10" s="243"/>
      <c r="I10" s="243"/>
      <c r="J10" s="243"/>
      <c r="K10" s="243"/>
      <c r="L10" s="243"/>
      <c r="M10" s="243"/>
      <c r="N10" s="244"/>
      <c r="S10" s="18"/>
      <c r="U10" s="20"/>
    </row>
    <row r="11" spans="2:21" ht="29.25" customHeight="1" thickBot="1" x14ac:dyDescent="0.3">
      <c r="B11" s="245"/>
      <c r="C11" s="246"/>
      <c r="D11" s="246"/>
      <c r="E11" s="246"/>
      <c r="F11" s="246"/>
      <c r="G11" s="246"/>
      <c r="H11" s="246"/>
      <c r="I11" s="246"/>
      <c r="J11" s="246"/>
      <c r="K11" s="246"/>
      <c r="L11" s="246"/>
      <c r="M11" s="246"/>
      <c r="N11" s="247"/>
      <c r="S11" s="18"/>
      <c r="U11" s="20"/>
    </row>
    <row r="12" spans="2:21" ht="15.75" thickBot="1" x14ac:dyDescent="0.3">
      <c r="B12" s="251"/>
      <c r="C12" s="251"/>
      <c r="D12" s="251"/>
      <c r="E12" s="8"/>
      <c r="F12" s="8"/>
      <c r="G12" s="8"/>
      <c r="H12" s="8"/>
      <c r="I12" s="8"/>
      <c r="S12" s="18"/>
      <c r="U12" s="20"/>
    </row>
    <row r="13" spans="2:21" ht="15.75" thickBot="1" x14ac:dyDescent="0.3">
      <c r="B13" s="248" t="s">
        <v>93</v>
      </c>
      <c r="C13" s="249"/>
      <c r="D13" s="249"/>
      <c r="E13" s="249"/>
      <c r="F13" s="249"/>
      <c r="G13" s="249"/>
      <c r="H13" s="249"/>
      <c r="I13" s="249"/>
      <c r="J13" s="249"/>
      <c r="K13" s="249"/>
      <c r="L13" s="249"/>
      <c r="M13" s="249"/>
      <c r="N13" s="250"/>
      <c r="S13" s="18"/>
      <c r="U13" s="20"/>
    </row>
    <row r="14" spans="2:21" x14ac:dyDescent="0.25">
      <c r="B14" s="8"/>
      <c r="C14" s="8"/>
      <c r="D14" s="8"/>
      <c r="E14" s="8"/>
      <c r="F14" s="8"/>
      <c r="G14" s="8"/>
      <c r="H14" s="8"/>
      <c r="I14" s="8"/>
      <c r="S14" s="18"/>
      <c r="U14" s="20"/>
    </row>
    <row r="15" spans="2:21" x14ac:dyDescent="0.25">
      <c r="B15" s="203" t="s">
        <v>21</v>
      </c>
      <c r="C15" s="203"/>
      <c r="D15" s="203"/>
      <c r="E15" s="3"/>
      <c r="F15" s="223" t="s">
        <v>22</v>
      </c>
      <c r="G15" s="224"/>
      <c r="H15" s="224"/>
      <c r="I15" s="224"/>
      <c r="J15" s="224"/>
      <c r="K15" s="224"/>
      <c r="L15" s="224"/>
      <c r="M15" s="224"/>
      <c r="N15" s="225"/>
      <c r="S15" s="18"/>
      <c r="U15" s="20"/>
    </row>
    <row r="16" spans="2:21" x14ac:dyDescent="0.25">
      <c r="B16" s="203"/>
      <c r="C16" s="203"/>
      <c r="D16" s="203"/>
      <c r="E16" s="3"/>
      <c r="F16" s="226"/>
      <c r="G16" s="227"/>
      <c r="H16" s="227"/>
      <c r="I16" s="227"/>
      <c r="J16" s="227"/>
      <c r="K16" s="227"/>
      <c r="L16" s="227"/>
      <c r="M16" s="227"/>
      <c r="N16" s="228"/>
      <c r="S16" s="18"/>
      <c r="U16" s="20"/>
    </row>
    <row r="17" spans="2:21" x14ac:dyDescent="0.25">
      <c r="B17" s="53"/>
      <c r="C17" s="3"/>
      <c r="D17" s="3"/>
      <c r="E17" s="3"/>
      <c r="F17" s="3"/>
      <c r="G17" s="3"/>
      <c r="H17" s="3"/>
      <c r="I17" s="3"/>
      <c r="J17" s="3"/>
      <c r="K17" s="3"/>
      <c r="L17" s="3"/>
      <c r="M17" s="3"/>
      <c r="N17" s="3"/>
      <c r="S17" s="18"/>
      <c r="U17" s="20"/>
    </row>
    <row r="18" spans="2:21" x14ac:dyDescent="0.25">
      <c r="B18" s="229"/>
      <c r="C18" s="230"/>
      <c r="D18" s="231"/>
      <c r="E18" s="3"/>
      <c r="F18" s="238"/>
      <c r="G18" s="238"/>
      <c r="H18" s="238"/>
      <c r="I18" s="238"/>
      <c r="J18" s="238"/>
      <c r="K18" s="238"/>
      <c r="L18" s="238"/>
      <c r="M18" s="238"/>
      <c r="N18" s="238"/>
      <c r="S18" s="18"/>
      <c r="U18" s="20"/>
    </row>
    <row r="19" spans="2:21" x14ac:dyDescent="0.25">
      <c r="B19" s="232"/>
      <c r="C19" s="233"/>
      <c r="D19" s="234"/>
      <c r="E19" s="3"/>
      <c r="F19" s="238"/>
      <c r="G19" s="238"/>
      <c r="H19" s="238"/>
      <c r="I19" s="238"/>
      <c r="J19" s="238"/>
      <c r="K19" s="238"/>
      <c r="L19" s="238"/>
      <c r="M19" s="238"/>
      <c r="N19" s="238"/>
      <c r="S19" s="18"/>
      <c r="U19" s="20"/>
    </row>
    <row r="20" spans="2:21" x14ac:dyDescent="0.25">
      <c r="B20" s="232"/>
      <c r="C20" s="233"/>
      <c r="D20" s="234"/>
      <c r="E20" s="3"/>
      <c r="F20" s="238"/>
      <c r="G20" s="238"/>
      <c r="H20" s="238"/>
      <c r="I20" s="238"/>
      <c r="J20" s="238"/>
      <c r="K20" s="238"/>
      <c r="L20" s="238"/>
      <c r="M20" s="238"/>
      <c r="N20" s="238"/>
      <c r="S20" s="18"/>
      <c r="U20" s="20"/>
    </row>
    <row r="21" spans="2:21" x14ac:dyDescent="0.25">
      <c r="B21" s="235"/>
      <c r="C21" s="236"/>
      <c r="D21" s="237"/>
      <c r="E21" s="3"/>
      <c r="F21" s="238"/>
      <c r="G21" s="238"/>
      <c r="H21" s="238"/>
      <c r="I21" s="238"/>
      <c r="J21" s="238"/>
      <c r="K21" s="238"/>
      <c r="L21" s="238"/>
      <c r="M21" s="238"/>
      <c r="N21" s="238"/>
      <c r="S21" s="18"/>
      <c r="U21" s="20"/>
    </row>
    <row r="22" spans="2:21" x14ac:dyDescent="0.25">
      <c r="B22" s="53"/>
      <c r="C22" s="54"/>
      <c r="D22" s="54"/>
      <c r="E22" s="3"/>
      <c r="F22" s="55"/>
      <c r="G22" s="55"/>
      <c r="H22" s="55"/>
      <c r="I22" s="55"/>
      <c r="J22" s="55"/>
      <c r="K22" s="55"/>
      <c r="L22" s="55"/>
      <c r="M22" s="55"/>
      <c r="N22" s="55"/>
      <c r="S22" s="18"/>
      <c r="U22" s="20"/>
    </row>
    <row r="23" spans="2:21" x14ac:dyDescent="0.25">
      <c r="B23" s="229"/>
      <c r="C23" s="230"/>
      <c r="D23" s="231"/>
      <c r="E23" s="3"/>
      <c r="F23" s="238"/>
      <c r="G23" s="238"/>
      <c r="H23" s="238"/>
      <c r="I23" s="238"/>
      <c r="J23" s="238"/>
      <c r="K23" s="238"/>
      <c r="L23" s="238"/>
      <c r="M23" s="238"/>
      <c r="N23" s="238"/>
      <c r="S23" s="18"/>
      <c r="U23" s="20"/>
    </row>
    <row r="24" spans="2:21" x14ac:dyDescent="0.25">
      <c r="B24" s="232"/>
      <c r="C24" s="233"/>
      <c r="D24" s="234"/>
      <c r="E24" s="3"/>
      <c r="F24" s="238"/>
      <c r="G24" s="238"/>
      <c r="H24" s="238"/>
      <c r="I24" s="238"/>
      <c r="J24" s="238"/>
      <c r="K24" s="238"/>
      <c r="L24" s="238"/>
      <c r="M24" s="238"/>
      <c r="N24" s="238"/>
      <c r="S24" s="18"/>
      <c r="U24" s="20"/>
    </row>
    <row r="25" spans="2:21" x14ac:dyDescent="0.25">
      <c r="B25" s="232"/>
      <c r="C25" s="233"/>
      <c r="D25" s="234"/>
      <c r="E25" s="3"/>
      <c r="F25" s="238"/>
      <c r="G25" s="238"/>
      <c r="H25" s="238"/>
      <c r="I25" s="238"/>
      <c r="J25" s="238"/>
      <c r="K25" s="238"/>
      <c r="L25" s="238"/>
      <c r="M25" s="238"/>
      <c r="N25" s="238"/>
      <c r="S25" s="18"/>
      <c r="U25" s="20"/>
    </row>
    <row r="26" spans="2:21" x14ac:dyDescent="0.25">
      <c r="B26" s="235"/>
      <c r="C26" s="236"/>
      <c r="D26" s="237"/>
      <c r="E26" s="3"/>
      <c r="F26" s="238"/>
      <c r="G26" s="238"/>
      <c r="H26" s="238"/>
      <c r="I26" s="238"/>
      <c r="J26" s="238"/>
      <c r="K26" s="238"/>
      <c r="L26" s="238"/>
      <c r="M26" s="238"/>
      <c r="N26" s="238"/>
      <c r="S26" s="18"/>
      <c r="U26" s="20"/>
    </row>
    <row r="27" spans="2:21" x14ac:dyDescent="0.25">
      <c r="B27" s="54"/>
      <c r="C27" s="54"/>
      <c r="D27" s="54"/>
      <c r="E27" s="3"/>
      <c r="F27" s="55"/>
      <c r="G27" s="55"/>
      <c r="H27" s="55"/>
      <c r="I27" s="55"/>
      <c r="J27" s="55"/>
      <c r="K27" s="55"/>
      <c r="L27" s="55"/>
      <c r="M27" s="55"/>
      <c r="N27" s="55"/>
      <c r="S27" s="18"/>
      <c r="U27" s="20"/>
    </row>
    <row r="28" spans="2:21" x14ac:dyDescent="0.25">
      <c r="B28" s="229"/>
      <c r="C28" s="230"/>
      <c r="D28" s="231"/>
      <c r="E28" s="3"/>
      <c r="F28" s="238"/>
      <c r="G28" s="238"/>
      <c r="H28" s="238"/>
      <c r="I28" s="238"/>
      <c r="J28" s="238"/>
      <c r="K28" s="238"/>
      <c r="L28" s="238"/>
      <c r="M28" s="238"/>
      <c r="N28" s="238"/>
      <c r="S28" s="18"/>
      <c r="U28" s="20"/>
    </row>
    <row r="29" spans="2:21" x14ac:dyDescent="0.25">
      <c r="B29" s="232"/>
      <c r="C29" s="233"/>
      <c r="D29" s="234"/>
      <c r="E29" s="3"/>
      <c r="F29" s="238"/>
      <c r="G29" s="238"/>
      <c r="H29" s="238"/>
      <c r="I29" s="238"/>
      <c r="J29" s="238"/>
      <c r="K29" s="238"/>
      <c r="L29" s="238"/>
      <c r="M29" s="238"/>
      <c r="N29" s="238"/>
      <c r="S29" s="18"/>
      <c r="U29" s="20"/>
    </row>
    <row r="30" spans="2:21" x14ac:dyDescent="0.25">
      <c r="B30" s="232"/>
      <c r="C30" s="233"/>
      <c r="D30" s="234"/>
      <c r="E30" s="3"/>
      <c r="F30" s="238"/>
      <c r="G30" s="238"/>
      <c r="H30" s="238"/>
      <c r="I30" s="238"/>
      <c r="J30" s="238"/>
      <c r="K30" s="238"/>
      <c r="L30" s="238"/>
      <c r="M30" s="238"/>
      <c r="N30" s="238"/>
      <c r="S30" s="18"/>
      <c r="U30" s="20"/>
    </row>
    <row r="31" spans="2:21" x14ac:dyDescent="0.25">
      <c r="B31" s="235"/>
      <c r="C31" s="236"/>
      <c r="D31" s="237"/>
      <c r="E31" s="3"/>
      <c r="F31" s="238"/>
      <c r="G31" s="238"/>
      <c r="H31" s="238"/>
      <c r="I31" s="238"/>
      <c r="J31" s="238"/>
      <c r="K31" s="238"/>
      <c r="L31" s="238"/>
      <c r="M31" s="238"/>
      <c r="N31" s="238"/>
      <c r="S31" s="18"/>
      <c r="U31" s="20"/>
    </row>
    <row r="32" spans="2:21" x14ac:dyDescent="0.25">
      <c r="B32" s="53"/>
      <c r="C32" s="54"/>
      <c r="D32" s="54"/>
      <c r="E32" s="3"/>
      <c r="F32" s="55"/>
      <c r="G32" s="55"/>
      <c r="H32" s="55"/>
      <c r="I32" s="55"/>
      <c r="J32" s="55"/>
      <c r="K32" s="55"/>
      <c r="L32" s="55"/>
      <c r="M32" s="55"/>
      <c r="N32" s="55"/>
      <c r="S32" s="18"/>
      <c r="U32" s="20"/>
    </row>
    <row r="33" spans="2:21" x14ac:dyDescent="0.25">
      <c r="B33" s="229"/>
      <c r="C33" s="230"/>
      <c r="D33" s="231"/>
      <c r="E33" s="3"/>
      <c r="F33" s="238"/>
      <c r="G33" s="238"/>
      <c r="H33" s="238"/>
      <c r="I33" s="238"/>
      <c r="J33" s="238"/>
      <c r="K33" s="238"/>
      <c r="L33" s="238"/>
      <c r="M33" s="238"/>
      <c r="N33" s="238"/>
      <c r="S33" s="18"/>
      <c r="U33" s="20"/>
    </row>
    <row r="34" spans="2:21" x14ac:dyDescent="0.25">
      <c r="B34" s="232"/>
      <c r="C34" s="233"/>
      <c r="D34" s="234"/>
      <c r="E34" s="3"/>
      <c r="F34" s="238"/>
      <c r="G34" s="238"/>
      <c r="H34" s="238"/>
      <c r="I34" s="238"/>
      <c r="J34" s="238"/>
      <c r="K34" s="238"/>
      <c r="L34" s="238"/>
      <c r="M34" s="238"/>
      <c r="N34" s="238"/>
      <c r="S34" s="18"/>
      <c r="U34" s="20"/>
    </row>
    <row r="35" spans="2:21" x14ac:dyDescent="0.25">
      <c r="B35" s="232"/>
      <c r="C35" s="233"/>
      <c r="D35" s="234"/>
      <c r="E35" s="3"/>
      <c r="F35" s="238"/>
      <c r="G35" s="238"/>
      <c r="H35" s="238"/>
      <c r="I35" s="238"/>
      <c r="J35" s="238"/>
      <c r="K35" s="238"/>
      <c r="L35" s="238"/>
      <c r="M35" s="238"/>
      <c r="N35" s="238"/>
      <c r="S35" s="18"/>
      <c r="U35" s="20"/>
    </row>
    <row r="36" spans="2:21" x14ac:dyDescent="0.25">
      <c r="B36" s="235"/>
      <c r="C36" s="236"/>
      <c r="D36" s="237"/>
      <c r="E36" s="3"/>
      <c r="F36" s="238"/>
      <c r="G36" s="238"/>
      <c r="H36" s="238"/>
      <c r="I36" s="238"/>
      <c r="J36" s="238"/>
      <c r="K36" s="238"/>
      <c r="L36" s="238"/>
      <c r="M36" s="238"/>
      <c r="N36" s="238"/>
      <c r="S36" s="18"/>
      <c r="U36" s="20"/>
    </row>
    <row r="37" spans="2:21" x14ac:dyDescent="0.25">
      <c r="B37" s="53"/>
      <c r="C37" s="54"/>
      <c r="D37" s="54"/>
      <c r="E37" s="3"/>
      <c r="F37" s="55"/>
      <c r="G37" s="55"/>
      <c r="H37" s="55"/>
      <c r="I37" s="55"/>
      <c r="J37" s="55"/>
      <c r="K37" s="55"/>
      <c r="L37" s="55"/>
      <c r="M37" s="55"/>
      <c r="N37" s="55"/>
      <c r="S37" s="18"/>
      <c r="U37" s="20"/>
    </row>
    <row r="38" spans="2:21" x14ac:dyDescent="0.25">
      <c r="B38" s="229"/>
      <c r="C38" s="230"/>
      <c r="D38" s="231"/>
      <c r="E38" s="3"/>
      <c r="F38" s="238"/>
      <c r="G38" s="238"/>
      <c r="H38" s="238"/>
      <c r="I38" s="238"/>
      <c r="J38" s="238"/>
      <c r="K38" s="238"/>
      <c r="L38" s="238"/>
      <c r="M38" s="238"/>
      <c r="N38" s="238"/>
      <c r="S38" s="18"/>
      <c r="U38" s="20"/>
    </row>
    <row r="39" spans="2:21" x14ac:dyDescent="0.25">
      <c r="B39" s="232"/>
      <c r="C39" s="233"/>
      <c r="D39" s="234"/>
      <c r="E39" s="3"/>
      <c r="F39" s="238"/>
      <c r="G39" s="238"/>
      <c r="H39" s="238"/>
      <c r="I39" s="238"/>
      <c r="J39" s="238"/>
      <c r="K39" s="238"/>
      <c r="L39" s="238"/>
      <c r="M39" s="238"/>
      <c r="N39" s="238"/>
      <c r="S39" s="18"/>
      <c r="U39" s="20"/>
    </row>
    <row r="40" spans="2:21" x14ac:dyDescent="0.25">
      <c r="B40" s="232"/>
      <c r="C40" s="233"/>
      <c r="D40" s="234"/>
      <c r="E40" s="3"/>
      <c r="F40" s="238"/>
      <c r="G40" s="238"/>
      <c r="H40" s="238"/>
      <c r="I40" s="238"/>
      <c r="J40" s="238"/>
      <c r="K40" s="238"/>
      <c r="L40" s="238"/>
      <c r="M40" s="238"/>
      <c r="N40" s="238"/>
      <c r="S40" s="18"/>
      <c r="U40" s="20"/>
    </row>
    <row r="41" spans="2:21" x14ac:dyDescent="0.25">
      <c r="B41" s="235"/>
      <c r="C41" s="236"/>
      <c r="D41" s="237"/>
      <c r="E41" s="3"/>
      <c r="F41" s="238"/>
      <c r="G41" s="238"/>
      <c r="H41" s="238"/>
      <c r="I41" s="238"/>
      <c r="J41" s="238"/>
      <c r="K41" s="238"/>
      <c r="L41" s="238"/>
      <c r="M41" s="238"/>
      <c r="N41" s="238"/>
      <c r="S41" s="18"/>
      <c r="U41" s="20"/>
    </row>
    <row r="42" spans="2:21" ht="15.75" thickBot="1" x14ac:dyDescent="0.3">
      <c r="B42" s="56"/>
      <c r="C42" s="56"/>
      <c r="D42" s="56"/>
      <c r="E42" s="3"/>
      <c r="F42" s="57"/>
      <c r="G42" s="57"/>
      <c r="H42" s="57"/>
      <c r="I42" s="57"/>
      <c r="J42" s="57"/>
      <c r="K42" s="57"/>
      <c r="L42" s="57"/>
      <c r="M42" s="57"/>
      <c r="N42" s="57"/>
      <c r="S42" s="18"/>
      <c r="U42" s="20"/>
    </row>
    <row r="43" spans="2:21" ht="15.75" thickBot="1" x14ac:dyDescent="0.3">
      <c r="B43" s="213" t="s">
        <v>94</v>
      </c>
      <c r="C43" s="214"/>
      <c r="D43" s="214"/>
      <c r="E43" s="214"/>
      <c r="F43" s="214"/>
      <c r="G43" s="214"/>
      <c r="H43" s="214"/>
      <c r="I43" s="214"/>
      <c r="J43" s="214"/>
      <c r="K43" s="214"/>
      <c r="L43" s="214"/>
      <c r="M43" s="214"/>
      <c r="N43" s="215"/>
      <c r="S43" s="18"/>
      <c r="U43" s="20"/>
    </row>
    <row r="44" spans="2:21" x14ac:dyDescent="0.25">
      <c r="B44" s="6"/>
      <c r="C44" s="9"/>
      <c r="D44" s="9"/>
      <c r="F44" s="10"/>
      <c r="G44" s="10"/>
      <c r="H44" s="10"/>
      <c r="I44" s="10"/>
      <c r="J44" s="10"/>
      <c r="K44" s="10"/>
      <c r="L44" s="10"/>
      <c r="M44" s="10"/>
      <c r="N44" s="11"/>
      <c r="S44" s="18"/>
      <c r="U44" s="20"/>
    </row>
    <row r="45" spans="2:21" x14ac:dyDescent="0.25">
      <c r="B45" s="216" t="s">
        <v>21</v>
      </c>
      <c r="C45" s="216"/>
      <c r="D45" s="216"/>
      <c r="E45" s="3"/>
      <c r="F45" s="217" t="s">
        <v>22</v>
      </c>
      <c r="G45" s="218"/>
      <c r="H45" s="218"/>
      <c r="I45" s="218"/>
      <c r="J45" s="218"/>
      <c r="K45" s="218"/>
      <c r="L45" s="218"/>
      <c r="M45" s="218"/>
      <c r="N45" s="219"/>
      <c r="S45" s="18"/>
      <c r="U45" s="20"/>
    </row>
    <row r="46" spans="2:21" x14ac:dyDescent="0.25">
      <c r="B46" s="216"/>
      <c r="C46" s="216"/>
      <c r="D46" s="216"/>
      <c r="E46" s="3"/>
      <c r="F46" s="220"/>
      <c r="G46" s="221"/>
      <c r="H46" s="221"/>
      <c r="I46" s="221"/>
      <c r="J46" s="221"/>
      <c r="K46" s="221"/>
      <c r="L46" s="221"/>
      <c r="M46" s="221"/>
      <c r="N46" s="222"/>
      <c r="S46" s="18"/>
      <c r="U46" s="20"/>
    </row>
    <row r="47" spans="2:21" x14ac:dyDescent="0.25">
      <c r="B47" s="6"/>
      <c r="C47" s="9"/>
      <c r="D47" s="9"/>
      <c r="F47" s="10"/>
      <c r="G47" s="10"/>
      <c r="H47" s="10"/>
      <c r="I47" s="10"/>
      <c r="J47" s="10"/>
      <c r="K47" s="10"/>
      <c r="L47" s="10"/>
      <c r="M47" s="10"/>
      <c r="N47" s="11"/>
      <c r="S47" s="18"/>
      <c r="U47" s="20"/>
    </row>
    <row r="48" spans="2:21" x14ac:dyDescent="0.25">
      <c r="B48" s="204" t="s">
        <v>128</v>
      </c>
      <c r="C48" s="205"/>
      <c r="D48" s="206"/>
      <c r="E48" s="3"/>
      <c r="F48" s="202" t="s">
        <v>136</v>
      </c>
      <c r="G48" s="202"/>
      <c r="H48" s="202"/>
      <c r="I48" s="202"/>
      <c r="J48" s="202"/>
      <c r="K48" s="202"/>
      <c r="L48" s="202"/>
      <c r="M48" s="202"/>
      <c r="N48" s="202"/>
      <c r="S48" s="18"/>
      <c r="U48" s="20"/>
    </row>
    <row r="49" spans="2:21" x14ac:dyDescent="0.25">
      <c r="B49" s="207"/>
      <c r="C49" s="208"/>
      <c r="D49" s="209"/>
      <c r="E49" s="3"/>
      <c r="F49" s="202"/>
      <c r="G49" s="202"/>
      <c r="H49" s="202"/>
      <c r="I49" s="202"/>
      <c r="J49" s="202"/>
      <c r="K49" s="202"/>
      <c r="L49" s="202"/>
      <c r="M49" s="202"/>
      <c r="N49" s="202"/>
      <c r="S49" s="18"/>
      <c r="U49" s="20"/>
    </row>
    <row r="50" spans="2:21" x14ac:dyDescent="0.25">
      <c r="B50" s="207"/>
      <c r="C50" s="208"/>
      <c r="D50" s="209"/>
      <c r="E50" s="3"/>
      <c r="F50" s="202"/>
      <c r="G50" s="202"/>
      <c r="H50" s="202"/>
      <c r="I50" s="202"/>
      <c r="J50" s="202"/>
      <c r="K50" s="202"/>
      <c r="L50" s="202"/>
      <c r="M50" s="202"/>
      <c r="N50" s="202"/>
      <c r="S50" s="18"/>
      <c r="U50" s="20"/>
    </row>
    <row r="51" spans="2:21" x14ac:dyDescent="0.25">
      <c r="B51" s="210"/>
      <c r="C51" s="211"/>
      <c r="D51" s="212"/>
      <c r="E51" s="3"/>
      <c r="F51" s="202"/>
      <c r="G51" s="202"/>
      <c r="H51" s="202"/>
      <c r="I51" s="202"/>
      <c r="J51" s="202"/>
      <c r="K51" s="202"/>
      <c r="L51" s="202"/>
      <c r="M51" s="202"/>
      <c r="N51" s="202"/>
      <c r="S51" s="18"/>
      <c r="U51" s="20"/>
    </row>
    <row r="52" spans="2:21" x14ac:dyDescent="0.25">
      <c r="B52" s="53"/>
      <c r="C52" s="54"/>
      <c r="D52" s="54"/>
      <c r="E52" s="3"/>
      <c r="F52" s="55"/>
      <c r="G52" s="55"/>
      <c r="H52" s="55"/>
      <c r="I52" s="55"/>
      <c r="J52" s="55"/>
      <c r="K52" s="55"/>
      <c r="L52" s="55"/>
      <c r="M52" s="55"/>
      <c r="N52" s="55"/>
      <c r="S52" s="18"/>
      <c r="U52" s="20"/>
    </row>
    <row r="53" spans="2:21" x14ac:dyDescent="0.25">
      <c r="B53" s="193" t="s">
        <v>129</v>
      </c>
      <c r="C53" s="194"/>
      <c r="D53" s="195"/>
      <c r="E53" s="3"/>
      <c r="F53" s="202" t="s">
        <v>135</v>
      </c>
      <c r="G53" s="202"/>
      <c r="H53" s="202"/>
      <c r="I53" s="202"/>
      <c r="J53" s="202"/>
      <c r="K53" s="202"/>
      <c r="L53" s="202"/>
      <c r="M53" s="202"/>
      <c r="N53" s="202"/>
      <c r="S53" s="18"/>
      <c r="U53" s="20"/>
    </row>
    <row r="54" spans="2:21" x14ac:dyDescent="0.25">
      <c r="B54" s="196"/>
      <c r="C54" s="197"/>
      <c r="D54" s="198"/>
      <c r="E54" s="3"/>
      <c r="F54" s="202"/>
      <c r="G54" s="202"/>
      <c r="H54" s="202"/>
      <c r="I54" s="202"/>
      <c r="J54" s="202"/>
      <c r="K54" s="202"/>
      <c r="L54" s="202"/>
      <c r="M54" s="202"/>
      <c r="N54" s="202"/>
      <c r="S54" s="18"/>
      <c r="U54" s="20"/>
    </row>
    <row r="55" spans="2:21" x14ac:dyDescent="0.25">
      <c r="B55" s="196"/>
      <c r="C55" s="197"/>
      <c r="D55" s="198"/>
      <c r="E55" s="3"/>
      <c r="F55" s="202"/>
      <c r="G55" s="202"/>
      <c r="H55" s="202"/>
      <c r="I55" s="202"/>
      <c r="J55" s="202"/>
      <c r="K55" s="202"/>
      <c r="L55" s="202"/>
      <c r="M55" s="202"/>
      <c r="N55" s="202"/>
      <c r="S55" s="18"/>
      <c r="U55" s="20"/>
    </row>
    <row r="56" spans="2:21" ht="75" customHeight="1" x14ac:dyDescent="0.25">
      <c r="B56" s="199"/>
      <c r="C56" s="200"/>
      <c r="D56" s="201"/>
      <c r="E56" s="3"/>
      <c r="F56" s="202"/>
      <c r="G56" s="202"/>
      <c r="H56" s="202"/>
      <c r="I56" s="202"/>
      <c r="J56" s="202"/>
      <c r="K56" s="202"/>
      <c r="L56" s="202"/>
      <c r="M56" s="202"/>
      <c r="N56" s="202"/>
      <c r="S56" s="18"/>
      <c r="U56" s="20"/>
    </row>
    <row r="57" spans="2:21" x14ac:dyDescent="0.25">
      <c r="B57" s="54"/>
      <c r="C57" s="54"/>
      <c r="D57" s="54"/>
      <c r="E57" s="3"/>
      <c r="F57" s="55"/>
      <c r="G57" s="55"/>
      <c r="H57" s="55"/>
      <c r="I57" s="55"/>
      <c r="J57" s="55"/>
      <c r="K57" s="55"/>
      <c r="L57" s="55"/>
      <c r="M57" s="55"/>
      <c r="N57" s="55"/>
      <c r="S57" s="18"/>
      <c r="U57" s="20"/>
    </row>
    <row r="58" spans="2:21" x14ac:dyDescent="0.25">
      <c r="B58" s="193" t="s">
        <v>130</v>
      </c>
      <c r="C58" s="194"/>
      <c r="D58" s="195"/>
      <c r="E58" s="3"/>
      <c r="F58" s="202" t="s">
        <v>131</v>
      </c>
      <c r="G58" s="202"/>
      <c r="H58" s="202"/>
      <c r="I58" s="202"/>
      <c r="J58" s="202"/>
      <c r="K58" s="202"/>
      <c r="L58" s="202"/>
      <c r="M58" s="202"/>
      <c r="N58" s="202"/>
      <c r="S58" s="18"/>
      <c r="U58" s="20"/>
    </row>
    <row r="59" spans="2:21" x14ac:dyDescent="0.25">
      <c r="B59" s="196"/>
      <c r="C59" s="197"/>
      <c r="D59" s="198"/>
      <c r="E59" s="3"/>
      <c r="F59" s="202"/>
      <c r="G59" s="202"/>
      <c r="H59" s="202"/>
      <c r="I59" s="202"/>
      <c r="J59" s="202"/>
      <c r="K59" s="202"/>
      <c r="L59" s="202"/>
      <c r="M59" s="202"/>
      <c r="N59" s="202"/>
      <c r="S59" s="18"/>
      <c r="U59" s="20"/>
    </row>
    <row r="60" spans="2:21" x14ac:dyDescent="0.25">
      <c r="B60" s="196"/>
      <c r="C60" s="197"/>
      <c r="D60" s="198"/>
      <c r="E60" s="3"/>
      <c r="F60" s="202"/>
      <c r="G60" s="202"/>
      <c r="H60" s="202"/>
      <c r="I60" s="202"/>
      <c r="J60" s="202"/>
      <c r="K60" s="202"/>
      <c r="L60" s="202"/>
      <c r="M60" s="202"/>
      <c r="N60" s="202"/>
      <c r="S60" s="18"/>
      <c r="U60" s="20"/>
    </row>
    <row r="61" spans="2:21" x14ac:dyDescent="0.25">
      <c r="B61" s="199"/>
      <c r="C61" s="200"/>
      <c r="D61" s="201"/>
      <c r="E61" s="3"/>
      <c r="F61" s="202"/>
      <c r="G61" s="202"/>
      <c r="H61" s="202"/>
      <c r="I61" s="202"/>
      <c r="J61" s="202"/>
      <c r="K61" s="202"/>
      <c r="L61" s="202"/>
      <c r="M61" s="202"/>
      <c r="N61" s="202"/>
      <c r="S61" s="18"/>
      <c r="U61" s="20"/>
    </row>
    <row r="62" spans="2:21" x14ac:dyDescent="0.25">
      <c r="B62" s="53"/>
      <c r="C62" s="54"/>
      <c r="D62" s="54"/>
      <c r="E62" s="3"/>
      <c r="F62" s="55"/>
      <c r="G62" s="55"/>
      <c r="H62" s="55"/>
      <c r="I62" s="55"/>
      <c r="J62" s="55"/>
      <c r="K62" s="55"/>
      <c r="L62" s="55"/>
      <c r="M62" s="55"/>
      <c r="N62" s="55"/>
      <c r="S62" s="18"/>
      <c r="U62" s="20"/>
    </row>
    <row r="63" spans="2:21" x14ac:dyDescent="0.25">
      <c r="B63" s="193" t="s">
        <v>133</v>
      </c>
      <c r="C63" s="194"/>
      <c r="D63" s="195"/>
      <c r="E63" s="3"/>
      <c r="F63" s="202" t="s">
        <v>134</v>
      </c>
      <c r="G63" s="202"/>
      <c r="H63" s="202"/>
      <c r="I63" s="202"/>
      <c r="J63" s="202"/>
      <c r="K63" s="202"/>
      <c r="L63" s="202"/>
      <c r="M63" s="202"/>
      <c r="N63" s="202"/>
      <c r="S63" s="18"/>
      <c r="U63" s="20"/>
    </row>
    <row r="64" spans="2:21" x14ac:dyDescent="0.25">
      <c r="B64" s="196"/>
      <c r="C64" s="197"/>
      <c r="D64" s="198"/>
      <c r="E64" s="3"/>
      <c r="F64" s="202"/>
      <c r="G64" s="202"/>
      <c r="H64" s="202"/>
      <c r="I64" s="202"/>
      <c r="J64" s="202"/>
      <c r="K64" s="202"/>
      <c r="L64" s="202"/>
      <c r="M64" s="202"/>
      <c r="N64" s="202"/>
      <c r="S64" s="18"/>
      <c r="U64" s="20"/>
    </row>
    <row r="65" spans="1:22" x14ac:dyDescent="0.25">
      <c r="B65" s="196"/>
      <c r="C65" s="197"/>
      <c r="D65" s="198"/>
      <c r="E65" s="3"/>
      <c r="F65" s="202"/>
      <c r="G65" s="202"/>
      <c r="H65" s="202"/>
      <c r="I65" s="202"/>
      <c r="J65" s="202"/>
      <c r="K65" s="202"/>
      <c r="L65" s="202"/>
      <c r="M65" s="202"/>
      <c r="N65" s="202"/>
      <c r="S65" s="18"/>
      <c r="U65" s="20"/>
    </row>
    <row r="66" spans="1:22" x14ac:dyDescent="0.25">
      <c r="B66" s="199"/>
      <c r="C66" s="200"/>
      <c r="D66" s="201"/>
      <c r="E66" s="3"/>
      <c r="F66" s="202"/>
      <c r="G66" s="202"/>
      <c r="H66" s="202"/>
      <c r="I66" s="202"/>
      <c r="J66" s="202"/>
      <c r="K66" s="202"/>
      <c r="L66" s="202"/>
      <c r="M66" s="202"/>
      <c r="N66" s="202"/>
      <c r="S66" s="18"/>
      <c r="U66" s="20"/>
    </row>
    <row r="67" spans="1:22" x14ac:dyDescent="0.25">
      <c r="B67" s="53"/>
      <c r="C67" s="54"/>
      <c r="D67" s="54"/>
      <c r="E67" s="3"/>
      <c r="F67" s="55"/>
      <c r="G67" s="55"/>
      <c r="H67" s="55"/>
      <c r="I67" s="55"/>
      <c r="J67" s="55"/>
      <c r="K67" s="55"/>
      <c r="L67" s="55"/>
      <c r="M67" s="55"/>
      <c r="N67" s="55"/>
      <c r="S67" s="18"/>
      <c r="U67" s="20"/>
    </row>
    <row r="68" spans="1:22" x14ac:dyDescent="0.25">
      <c r="B68" s="193"/>
      <c r="C68" s="194"/>
      <c r="D68" s="195"/>
      <c r="E68" s="3"/>
      <c r="F68" s="202"/>
      <c r="G68" s="202"/>
      <c r="H68" s="202"/>
      <c r="I68" s="202"/>
      <c r="J68" s="202"/>
      <c r="K68" s="202"/>
      <c r="L68" s="202"/>
      <c r="M68" s="202"/>
      <c r="N68" s="202"/>
      <c r="S68" s="18"/>
      <c r="U68" s="20"/>
    </row>
    <row r="69" spans="1:22" x14ac:dyDescent="0.25">
      <c r="B69" s="196"/>
      <c r="C69" s="197"/>
      <c r="D69" s="198"/>
      <c r="E69" s="3"/>
      <c r="F69" s="202"/>
      <c r="G69" s="202"/>
      <c r="H69" s="202"/>
      <c r="I69" s="202"/>
      <c r="J69" s="202"/>
      <c r="K69" s="202"/>
      <c r="L69" s="202"/>
      <c r="M69" s="202"/>
      <c r="N69" s="202"/>
      <c r="S69" s="18"/>
      <c r="U69" s="20"/>
    </row>
    <row r="70" spans="1:22" x14ac:dyDescent="0.25">
      <c r="B70" s="196"/>
      <c r="C70" s="197"/>
      <c r="D70" s="198"/>
      <c r="E70" s="3"/>
      <c r="F70" s="202"/>
      <c r="G70" s="202"/>
      <c r="H70" s="202"/>
      <c r="I70" s="202"/>
      <c r="J70" s="202"/>
      <c r="K70" s="202"/>
      <c r="L70" s="202"/>
      <c r="M70" s="202"/>
      <c r="N70" s="202"/>
      <c r="S70" s="18"/>
      <c r="U70" s="20"/>
    </row>
    <row r="71" spans="1:22" x14ac:dyDescent="0.25">
      <c r="B71" s="199"/>
      <c r="C71" s="200"/>
      <c r="D71" s="201"/>
      <c r="E71" s="3"/>
      <c r="F71" s="202"/>
      <c r="G71" s="202"/>
      <c r="H71" s="202"/>
      <c r="I71" s="202"/>
      <c r="J71" s="202"/>
      <c r="K71" s="202"/>
      <c r="L71" s="202"/>
      <c r="M71" s="202"/>
      <c r="N71" s="202"/>
      <c r="S71" s="18"/>
      <c r="U71" s="20"/>
    </row>
    <row r="72" spans="1:22" x14ac:dyDescent="0.25">
      <c r="S72" s="18"/>
      <c r="U72" s="20"/>
    </row>
    <row r="73" spans="1:22" x14ac:dyDescent="0.25">
      <c r="S73" s="18"/>
      <c r="U73" s="20"/>
    </row>
    <row r="74" spans="1:22" x14ac:dyDescent="0.25">
      <c r="S74" s="18"/>
      <c r="U74" s="20"/>
    </row>
    <row r="75" spans="1:22" x14ac:dyDescent="0.25">
      <c r="S75" s="18"/>
      <c r="U75" s="20"/>
    </row>
    <row r="76" spans="1:22" x14ac:dyDescent="0.25">
      <c r="S76" s="18"/>
      <c r="U76" s="20"/>
    </row>
    <row r="77" spans="1:22" ht="3.75" customHeight="1" x14ac:dyDescent="0.25">
      <c r="A77" s="18"/>
      <c r="B77" s="18"/>
      <c r="C77" s="18"/>
      <c r="D77" s="18"/>
      <c r="E77" s="18"/>
      <c r="F77" s="18"/>
      <c r="G77" s="18"/>
      <c r="H77" s="18"/>
      <c r="I77" s="18"/>
      <c r="J77" s="18"/>
      <c r="K77" s="18"/>
      <c r="L77" s="18"/>
      <c r="M77" s="18"/>
      <c r="N77" s="19"/>
      <c r="O77" s="18"/>
      <c r="P77" s="18"/>
      <c r="Q77" s="18"/>
      <c r="R77" s="18"/>
      <c r="S77" s="18"/>
      <c r="T77" s="18"/>
      <c r="U77" s="20"/>
      <c r="V77" s="18"/>
    </row>
    <row r="78" spans="1:22" ht="3.75" customHeight="1" x14ac:dyDescent="0.25">
      <c r="S78" s="18"/>
      <c r="U78" s="20"/>
    </row>
    <row r="79" spans="1:22" ht="3" customHeight="1" x14ac:dyDescent="0.25">
      <c r="A79" s="20"/>
      <c r="B79" s="20"/>
      <c r="C79" s="20"/>
      <c r="D79" s="20"/>
      <c r="E79" s="20"/>
      <c r="F79" s="20"/>
      <c r="G79" s="20"/>
      <c r="H79" s="20"/>
      <c r="I79" s="20"/>
      <c r="J79" s="20"/>
      <c r="K79" s="20"/>
      <c r="L79" s="20"/>
      <c r="M79" s="20"/>
      <c r="N79" s="21"/>
      <c r="O79" s="20"/>
      <c r="P79" s="20"/>
      <c r="Q79" s="20"/>
      <c r="R79" s="20"/>
      <c r="S79" s="18"/>
      <c r="T79" s="20"/>
      <c r="U79" s="20"/>
      <c r="V79" s="20"/>
    </row>
    <row r="80" spans="1:22" x14ac:dyDescent="0.25">
      <c r="S80" s="18"/>
      <c r="U80" s="20"/>
    </row>
  </sheetData>
  <sheetProtection sheet="1" objects="1" scenarios="1" formatRows="0" insertRows="0" selectLockedCells="1"/>
  <mergeCells count="31">
    <mergeCell ref="H2:K2"/>
    <mergeCell ref="M2:O6"/>
    <mergeCell ref="H5:K5"/>
    <mergeCell ref="F28:N31"/>
    <mergeCell ref="B33:D36"/>
    <mergeCell ref="F33:N36"/>
    <mergeCell ref="B38:D41"/>
    <mergeCell ref="F38:N41"/>
    <mergeCell ref="B9:N11"/>
    <mergeCell ref="B18:D21"/>
    <mergeCell ref="F18:N21"/>
    <mergeCell ref="B23:D26"/>
    <mergeCell ref="F23:N26"/>
    <mergeCell ref="B13:N13"/>
    <mergeCell ref="B12:D12"/>
    <mergeCell ref="B53:D56"/>
    <mergeCell ref="F53:N56"/>
    <mergeCell ref="B15:D16"/>
    <mergeCell ref="B48:D51"/>
    <mergeCell ref="B68:D71"/>
    <mergeCell ref="F68:N71"/>
    <mergeCell ref="B58:D61"/>
    <mergeCell ref="F58:N61"/>
    <mergeCell ref="B63:D66"/>
    <mergeCell ref="F63:N66"/>
    <mergeCell ref="B43:N43"/>
    <mergeCell ref="B45:D46"/>
    <mergeCell ref="F45:N46"/>
    <mergeCell ref="F15:N16"/>
    <mergeCell ref="F48:N51"/>
    <mergeCell ref="B28:D31"/>
  </mergeCells>
  <pageMargins left="0.70866141732283472" right="0.70866141732283472" top="0.74803149606299213" bottom="0.74803149606299213" header="0.31496062992125984" footer="0.31496062992125984"/>
  <pageSetup scale="41" orientation="portrait" horizontalDpi="300" verticalDpi="300" r:id="rId1"/>
  <ignoredErrors>
    <ignoredError sqref="H5 H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Q42"/>
  <sheetViews>
    <sheetView topLeftCell="A7" zoomScaleNormal="100" workbookViewId="0">
      <selection activeCell="E28" sqref="E28"/>
    </sheetView>
  </sheetViews>
  <sheetFormatPr defaultRowHeight="15" x14ac:dyDescent="0.25"/>
  <cols>
    <col min="1" max="1" width="3.7109375" style="1" customWidth="1"/>
    <col min="2" max="2" width="14.5703125" style="1" customWidth="1"/>
    <col min="3" max="3" width="19.140625" style="1" customWidth="1"/>
    <col min="4" max="4" width="2.28515625" style="1" customWidth="1"/>
    <col min="5" max="5" width="30.28515625" style="1" customWidth="1"/>
    <col min="6" max="6" width="3.42578125" style="1" customWidth="1"/>
    <col min="7" max="7" width="6.5703125" style="1" customWidth="1"/>
    <col min="8" max="8" width="14.5703125" style="1" customWidth="1"/>
    <col min="9" max="9" width="20" style="1" customWidth="1"/>
    <col min="10" max="10" width="16.5703125" style="1" customWidth="1"/>
    <col min="11" max="11" width="2.28515625" style="1" customWidth="1"/>
    <col min="12" max="12" width="25.5703125" style="1" customWidth="1"/>
    <col min="13" max="13" width="28.85546875" style="2" customWidth="1"/>
    <col min="14" max="14" width="0.7109375" style="2" customWidth="1"/>
    <col min="15" max="15" width="0.7109375" style="1" customWidth="1"/>
    <col min="16" max="16" width="0.28515625" style="1" customWidth="1"/>
    <col min="17" max="17" width="4.5703125" style="1" customWidth="1"/>
    <col min="18" max="21" width="9.7109375" style="1" customWidth="1"/>
    <col min="22" max="16384" width="9.140625" style="1"/>
  </cols>
  <sheetData>
    <row r="1" spans="5:16" ht="15.75" thickBot="1" x14ac:dyDescent="0.3">
      <c r="N1" s="19"/>
      <c r="P1" s="22"/>
    </row>
    <row r="2" spans="5:16" x14ac:dyDescent="0.25">
      <c r="E2" s="264" t="s">
        <v>37</v>
      </c>
      <c r="F2" s="265"/>
      <c r="G2" s="265"/>
      <c r="H2" s="265"/>
      <c r="I2" s="265"/>
      <c r="J2" s="266"/>
      <c r="N2" s="19"/>
      <c r="P2" s="22"/>
    </row>
    <row r="3" spans="5:16" x14ac:dyDescent="0.25">
      <c r="E3" s="267"/>
      <c r="F3" s="268"/>
      <c r="G3" s="268"/>
      <c r="H3" s="268"/>
      <c r="I3" s="268"/>
      <c r="J3" s="269"/>
      <c r="N3" s="19"/>
      <c r="P3" s="22"/>
    </row>
    <row r="4" spans="5:16" x14ac:dyDescent="0.25">
      <c r="E4" s="267"/>
      <c r="F4" s="268"/>
      <c r="G4" s="268"/>
      <c r="H4" s="268"/>
      <c r="I4" s="268"/>
      <c r="J4" s="269"/>
      <c r="N4" s="19"/>
      <c r="P4" s="22"/>
    </row>
    <row r="5" spans="5:16" x14ac:dyDescent="0.25">
      <c r="E5" s="267"/>
      <c r="F5" s="268"/>
      <c r="G5" s="268"/>
      <c r="H5" s="268"/>
      <c r="I5" s="268"/>
      <c r="J5" s="269"/>
      <c r="N5" s="19"/>
      <c r="P5" s="22"/>
    </row>
    <row r="6" spans="5:16" ht="15.75" thickBot="1" x14ac:dyDescent="0.3">
      <c r="E6" s="270"/>
      <c r="F6" s="271"/>
      <c r="G6" s="271"/>
      <c r="H6" s="271"/>
      <c r="I6" s="271"/>
      <c r="J6" s="272"/>
      <c r="N6" s="19"/>
      <c r="P6" s="22"/>
    </row>
    <row r="7" spans="5:16" x14ac:dyDescent="0.25">
      <c r="N7" s="19"/>
      <c r="P7" s="22"/>
    </row>
    <row r="8" spans="5:16" x14ac:dyDescent="0.25">
      <c r="N8" s="19"/>
      <c r="P8" s="22"/>
    </row>
    <row r="9" spans="5:16" x14ac:dyDescent="0.25">
      <c r="M9" s="1"/>
      <c r="N9" s="18"/>
      <c r="P9" s="22"/>
    </row>
    <row r="10" spans="5:16" x14ac:dyDescent="0.25">
      <c r="E10" s="17" t="s">
        <v>33</v>
      </c>
      <c r="H10" s="263">
        <f>IF('Staff Time Saved'!H2:K2="","",'Staff Time Saved'!H2:K2)</f>
        <v>0</v>
      </c>
      <c r="I10" s="263"/>
      <c r="J10" s="263"/>
      <c r="M10" s="1"/>
      <c r="N10" s="18"/>
      <c r="P10" s="22"/>
    </row>
    <row r="11" spans="5:16" x14ac:dyDescent="0.25">
      <c r="M11" s="1"/>
      <c r="N11" s="18"/>
      <c r="P11" s="22"/>
    </row>
    <row r="12" spans="5:16" x14ac:dyDescent="0.25">
      <c r="M12" s="1"/>
      <c r="N12" s="18"/>
      <c r="P12" s="22"/>
    </row>
    <row r="13" spans="5:16" x14ac:dyDescent="0.25">
      <c r="E13" s="17" t="s">
        <v>0</v>
      </c>
      <c r="H13" s="263">
        <f>IF('Staff Time Saved'!H5:K5="","",'Staff Time Saved'!H5:K5)</f>
        <v>0</v>
      </c>
      <c r="I13" s="263"/>
      <c r="J13" s="263"/>
      <c r="M13" s="1"/>
      <c r="N13" s="18"/>
      <c r="P13" s="22"/>
    </row>
    <row r="14" spans="5:16" x14ac:dyDescent="0.25">
      <c r="M14" s="1"/>
      <c r="N14" s="18"/>
      <c r="P14" s="22"/>
    </row>
    <row r="15" spans="5:16" x14ac:dyDescent="0.25">
      <c r="M15" s="1"/>
      <c r="N15" s="18"/>
      <c r="P15" s="22"/>
    </row>
    <row r="16" spans="5:16" x14ac:dyDescent="0.25">
      <c r="M16" s="1"/>
      <c r="N16" s="18"/>
      <c r="P16" s="22"/>
    </row>
    <row r="17" spans="2:16" x14ac:dyDescent="0.25">
      <c r="B17" s="277" t="s">
        <v>38</v>
      </c>
      <c r="C17" s="277"/>
      <c r="E17" s="278"/>
      <c r="F17" s="279"/>
      <c r="G17" s="279"/>
      <c r="H17" s="279"/>
      <c r="M17" s="1"/>
      <c r="N17" s="18"/>
      <c r="P17" s="22"/>
    </row>
    <row r="18" spans="2:16" x14ac:dyDescent="0.25">
      <c r="N18" s="19"/>
      <c r="P18" s="22"/>
    </row>
    <row r="19" spans="2:16" x14ac:dyDescent="0.25">
      <c r="N19" s="19"/>
      <c r="P19" s="22"/>
    </row>
    <row r="20" spans="2:16" x14ac:dyDescent="0.25">
      <c r="N20" s="19"/>
      <c r="P20" s="22"/>
    </row>
    <row r="21" spans="2:16" x14ac:dyDescent="0.25">
      <c r="C21" s="17" t="s">
        <v>12</v>
      </c>
      <c r="E21" s="62"/>
      <c r="J21" s="17" t="s">
        <v>12</v>
      </c>
      <c r="L21" s="62"/>
      <c r="M21" s="1"/>
      <c r="N21" s="18"/>
      <c r="P21" s="22"/>
    </row>
    <row r="22" spans="2:16" x14ac:dyDescent="0.25">
      <c r="C22" s="49"/>
      <c r="J22" s="49"/>
      <c r="M22" s="1"/>
      <c r="N22" s="18"/>
      <c r="P22" s="22"/>
    </row>
    <row r="23" spans="2:16" x14ac:dyDescent="0.25">
      <c r="C23" s="16" t="s">
        <v>13</v>
      </c>
      <c r="E23" s="62"/>
      <c r="J23" s="16" t="s">
        <v>13</v>
      </c>
      <c r="L23" s="62"/>
      <c r="M23" s="1"/>
      <c r="N23" s="18"/>
      <c r="P23" s="22"/>
    </row>
    <row r="24" spans="2:16" ht="15" customHeight="1" x14ac:dyDescent="0.25">
      <c r="C24" s="273" t="s">
        <v>15</v>
      </c>
      <c r="E24" s="261"/>
      <c r="J24" s="273" t="s">
        <v>15</v>
      </c>
      <c r="L24" s="261"/>
      <c r="M24" s="1"/>
      <c r="N24" s="18"/>
      <c r="P24" s="22"/>
    </row>
    <row r="25" spans="2:16" x14ac:dyDescent="0.25">
      <c r="C25" s="276"/>
      <c r="E25" s="262"/>
      <c r="J25" s="275"/>
      <c r="L25" s="262"/>
      <c r="M25" s="1"/>
      <c r="N25" s="18"/>
      <c r="P25" s="22"/>
    </row>
    <row r="26" spans="2:16" ht="15" customHeight="1" x14ac:dyDescent="0.25">
      <c r="B26" s="273" t="s">
        <v>14</v>
      </c>
      <c r="C26" s="16">
        <v>1</v>
      </c>
      <c r="E26" s="62"/>
      <c r="I26" s="273" t="s">
        <v>14</v>
      </c>
      <c r="J26" s="16">
        <v>1</v>
      </c>
      <c r="L26" s="62"/>
      <c r="M26" s="1"/>
      <c r="N26" s="18"/>
      <c r="P26" s="22"/>
    </row>
    <row r="27" spans="2:16" x14ac:dyDescent="0.25">
      <c r="B27" s="274"/>
      <c r="C27" s="16">
        <v>2</v>
      </c>
      <c r="E27" s="62"/>
      <c r="I27" s="274"/>
      <c r="J27" s="16">
        <v>2</v>
      </c>
      <c r="L27" s="62"/>
      <c r="M27" s="1"/>
      <c r="N27" s="18"/>
      <c r="P27" s="22"/>
    </row>
    <row r="28" spans="2:16" x14ac:dyDescent="0.25">
      <c r="B28" s="274"/>
      <c r="C28" s="16">
        <v>3</v>
      </c>
      <c r="E28" s="62"/>
      <c r="I28" s="274"/>
      <c r="J28" s="16">
        <v>3</v>
      </c>
      <c r="L28" s="62"/>
      <c r="M28" s="1"/>
      <c r="N28" s="18"/>
      <c r="P28" s="22"/>
    </row>
    <row r="29" spans="2:16" x14ac:dyDescent="0.25">
      <c r="B29" s="274"/>
      <c r="C29" s="16">
        <v>4</v>
      </c>
      <c r="E29" s="62"/>
      <c r="I29" s="274"/>
      <c r="J29" s="16">
        <v>4</v>
      </c>
      <c r="L29" s="62"/>
      <c r="M29" s="1"/>
      <c r="N29" s="18"/>
      <c r="P29" s="22"/>
    </row>
    <row r="30" spans="2:16" x14ac:dyDescent="0.25">
      <c r="B30" s="274"/>
      <c r="C30" s="16">
        <v>5</v>
      </c>
      <c r="E30" s="62"/>
      <c r="I30" s="274"/>
      <c r="J30" s="16">
        <v>5</v>
      </c>
      <c r="L30" s="62"/>
      <c r="M30" s="1"/>
      <c r="N30" s="18"/>
      <c r="P30" s="22"/>
    </row>
    <row r="31" spans="2:16" x14ac:dyDescent="0.25">
      <c r="B31" s="275"/>
      <c r="C31" s="16">
        <v>6</v>
      </c>
      <c r="E31" s="62"/>
      <c r="I31" s="275"/>
      <c r="J31" s="16">
        <v>6</v>
      </c>
      <c r="L31" s="62"/>
      <c r="M31" s="1"/>
      <c r="N31" s="18"/>
      <c r="P31" s="22"/>
    </row>
    <row r="32" spans="2:16" ht="23.25" customHeight="1" x14ac:dyDescent="0.25">
      <c r="B32" s="6"/>
      <c r="N32" s="19"/>
      <c r="P32" s="22"/>
    </row>
    <row r="33" spans="1:17" x14ac:dyDescent="0.25">
      <c r="N33" s="19"/>
      <c r="P33" s="22"/>
    </row>
    <row r="34" spans="1:17" x14ac:dyDescent="0.25">
      <c r="N34" s="19"/>
      <c r="P34" s="22"/>
    </row>
    <row r="35" spans="1:17" ht="3" customHeight="1" x14ac:dyDescent="0.25">
      <c r="A35" s="18"/>
      <c r="B35" s="18"/>
      <c r="C35" s="18"/>
      <c r="D35" s="18"/>
      <c r="E35" s="18"/>
      <c r="F35" s="18"/>
      <c r="G35" s="18"/>
      <c r="H35" s="18"/>
      <c r="I35" s="18"/>
      <c r="J35" s="18"/>
      <c r="K35" s="18"/>
      <c r="L35" s="18"/>
      <c r="M35" s="19"/>
      <c r="N35" s="19"/>
      <c r="O35" s="18"/>
      <c r="P35" s="22"/>
      <c r="Q35" s="18"/>
    </row>
    <row r="36" spans="1:17" ht="5.25" customHeight="1" x14ac:dyDescent="0.25">
      <c r="N36" s="19"/>
      <c r="P36" s="22"/>
    </row>
    <row r="37" spans="1:17" ht="1.5" customHeight="1" x14ac:dyDescent="0.25">
      <c r="A37" s="22"/>
      <c r="B37" s="22"/>
      <c r="C37" s="22"/>
      <c r="D37" s="22"/>
      <c r="E37" s="22"/>
      <c r="F37" s="22"/>
      <c r="G37" s="22"/>
      <c r="H37" s="22"/>
      <c r="I37" s="22"/>
      <c r="J37" s="22"/>
      <c r="K37" s="22"/>
      <c r="L37" s="22"/>
      <c r="M37" s="23"/>
      <c r="N37" s="19"/>
      <c r="O37" s="22"/>
      <c r="P37" s="22"/>
      <c r="Q37" s="22"/>
    </row>
    <row r="38" spans="1:17" x14ac:dyDescent="0.25">
      <c r="N38" s="19"/>
      <c r="P38" s="22"/>
    </row>
    <row r="39" spans="1:17" ht="6.75" customHeight="1" x14ac:dyDescent="0.25">
      <c r="N39" s="19"/>
      <c r="P39" s="22"/>
    </row>
    <row r="40" spans="1:17" x14ac:dyDescent="0.25">
      <c r="C40" s="7"/>
      <c r="K40" s="7"/>
    </row>
    <row r="41" spans="1:17" x14ac:dyDescent="0.25">
      <c r="C41" s="63" t="s">
        <v>101</v>
      </c>
      <c r="D41" s="63"/>
      <c r="E41" s="63"/>
      <c r="J41" s="63" t="s">
        <v>101</v>
      </c>
    </row>
    <row r="42" spans="1:17" x14ac:dyDescent="0.25">
      <c r="C42" s="63" t="s">
        <v>102</v>
      </c>
      <c r="J42" s="63" t="s">
        <v>102</v>
      </c>
    </row>
  </sheetData>
  <sheetProtection sheet="1" objects="1" scenarios="1" selectLockedCells="1"/>
  <mergeCells count="11">
    <mergeCell ref="L24:L25"/>
    <mergeCell ref="H10:J10"/>
    <mergeCell ref="E2:J6"/>
    <mergeCell ref="H13:J13"/>
    <mergeCell ref="B26:B31"/>
    <mergeCell ref="C24:C25"/>
    <mergeCell ref="B17:C17"/>
    <mergeCell ref="E17:H17"/>
    <mergeCell ref="I26:I31"/>
    <mergeCell ref="J24:J25"/>
    <mergeCell ref="E24:E25"/>
  </mergeCells>
  <pageMargins left="0.22" right="0.16" top="0.74803149606299213" bottom="0.74803149606299213" header="0.31496062992125984" footer="0.31496062992125984"/>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Year_x0020_at_x0020_a_x0020_Glance xmlns="dec2473e-1590-48d0-8a4e-d5c8001c7598">2016</Year_x0020_at_x0020_a_x0020_Gl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57E6A718B1F84489258C07A22BAFCB" ma:contentTypeVersion="0" ma:contentTypeDescription="Create a new document." ma:contentTypeScope="" ma:versionID="85554c6e4c3f843b90ea1c43c52954c7">
  <xsd:schema xmlns:xsd="http://www.w3.org/2001/XMLSchema" xmlns:p="http://schemas.microsoft.com/office/2006/metadata/properties" xmlns:ns2="dec2473e-1590-48d0-8a4e-d5c8001c7598" targetNamespace="http://schemas.microsoft.com/office/2006/metadata/properties" ma:root="true" ma:fieldsID="ac9a6aa8e8651c6c0083be7d755f1635" ns2:_="">
    <xsd:import namespace="dec2473e-1590-48d0-8a4e-d5c8001c7598"/>
    <xsd:element name="properties">
      <xsd:complexType>
        <xsd:sequence>
          <xsd:element name="documentManagement">
            <xsd:complexType>
              <xsd:all>
                <xsd:element ref="ns2:Year_x0020_at_x0020_a_x0020_Glance" minOccurs="0"/>
              </xsd:all>
            </xsd:complexType>
          </xsd:element>
        </xsd:sequence>
      </xsd:complexType>
    </xsd:element>
  </xsd:schema>
  <xsd:schema xmlns:xsd="http://www.w3.org/2001/XMLSchema" xmlns:dms="http://schemas.microsoft.com/office/2006/documentManagement/types" targetNamespace="dec2473e-1590-48d0-8a4e-d5c8001c7598" elementFormDefault="qualified">
    <xsd:import namespace="http://schemas.microsoft.com/office/2006/documentManagement/types"/>
    <xsd:element name="Year_x0020_at_x0020_a_x0020_Glance" ma:index="8"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BC808752-7D43-43DD-917C-CB6334CF728B}">
  <ds:schemaRefs>
    <ds:schemaRef ds:uri="http://schemas.microsoft.com/sharepoint/v3/contenttype/forms"/>
  </ds:schemaRefs>
</ds:datastoreItem>
</file>

<file path=customXml/itemProps2.xml><?xml version="1.0" encoding="utf-8"?>
<ds:datastoreItem xmlns:ds="http://schemas.openxmlformats.org/officeDocument/2006/customXml" ds:itemID="{C89F77E6-C133-4E59-A673-91538105B555}">
  <ds:schemaRefs>
    <ds:schemaRef ds:uri="http://schemas.microsoft.com/office/2006/metadata/properties"/>
    <ds:schemaRef ds:uri="dec2473e-1590-48d0-8a4e-d5c8001c7598"/>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2F128E63-ACDF-4E8A-9DAF-6546B4A82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2473e-1590-48d0-8a4e-d5c8001c759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A21C689-3394-427C-91E4-DB96E22821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Summary</vt:lpstr>
      <vt:lpstr>Staff Time Saved</vt:lpstr>
      <vt:lpstr>Bed Days Saved</vt:lpstr>
      <vt:lpstr>Supplies and 5S Savings</vt:lpstr>
      <vt:lpstr>Patient Savings</vt:lpstr>
      <vt:lpstr>Anecdotal &amp; Qualitative Results</vt:lpstr>
      <vt:lpstr>Sustaining Measures</vt:lpstr>
      <vt:lpstr>'Anecdotal &amp; Qualitative Results'!Print_Area</vt:lpstr>
      <vt:lpstr>'Staff Time Saved'!Print_Area</vt:lpstr>
      <vt:lpstr>'Sustaining Measures'!Print_Area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Salt</dc:creator>
  <cp:lastModifiedBy>Kristine Crocker</cp:lastModifiedBy>
  <cp:lastPrinted>2012-08-19T15:47:05Z</cp:lastPrinted>
  <dcterms:created xsi:type="dcterms:W3CDTF">2010-05-03T13:17:14Z</dcterms:created>
  <dcterms:modified xsi:type="dcterms:W3CDTF">2024-07-03T14:55:18Z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0x0101008F57E6A718B1F84489258C07A22BAFCB</vt:lpwstr>
  </property>
</Properties>
</file>